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0260" windowHeight="4665" activeTab="2"/>
  </bookViews>
  <sheets>
    <sheet name="ExpNotes" sheetId="1" r:id="rId1"/>
    <sheet name="High_YTD" sheetId="2" r:id="rId2"/>
    <sheet name="High_Month" sheetId="3" r:id="rId3"/>
    <sheet name="Table_1" sheetId="4" r:id="rId4"/>
    <sheet name="Table_2" sheetId="5" r:id="rId5"/>
    <sheet name="Table_3" sheetId="6" r:id="rId6"/>
    <sheet name="Table_4" sheetId="7" r:id="rId7"/>
    <sheet name="Table_5" sheetId="8" r:id="rId8"/>
    <sheet name="Table_6" sheetId="9" r:id="rId9"/>
  </sheets>
  <externalReferences>
    <externalReference r:id="rId12"/>
  </externalReferences>
  <definedNames>
    <definedName name="AIRLINE">#REF!</definedName>
    <definedName name="AIRPORTS">#REF!</definedName>
    <definedName name="Chart1">'[1]AData'!$B$2:$L$31</definedName>
    <definedName name="Chart2">'[1]AData'!$B$34:$F$65</definedName>
    <definedName name="CITY_PAIRS">#REF!</definedName>
    <definedName name="Date">#REF!</definedName>
    <definedName name="Flights___Seats">#REF!</definedName>
    <definedName name="_xlnm.Print_Area" localSheetId="2">'High_Month'!$B$2:$J$61</definedName>
    <definedName name="_xlnm.Print_Area" localSheetId="1">'High_YTD'!$B$2:$H$126</definedName>
    <definedName name="_xlnm.Print_Area" localSheetId="3">'Table_1'!$A$1:$I$141</definedName>
    <definedName name="_xlnm.Print_Area" localSheetId="4">'Table_2'!$A$1:$P$147</definedName>
    <definedName name="_xlnm.Print_Area" localSheetId="5">'Table_3'!$A$1:$K$129</definedName>
    <definedName name="_xlnm.Print_Area" localSheetId="6">'Table_4'!$A$1:$N$48</definedName>
    <definedName name="_xlnm.Print_Area" localSheetId="7">'Table_5'!$A$1:$Q$235</definedName>
    <definedName name="_xlnm.Print_Area" localSheetId="8">'Table_6'!$B$2:$E$34</definedName>
    <definedName name="_xlnm.Print_Titles" localSheetId="3">'Table_1'!$1:$5</definedName>
    <definedName name="_xlnm.Print_Titles" localSheetId="4">'Table_2'!$1:$5</definedName>
    <definedName name="_xlnm.Print_Titles" localSheetId="5">'Table_3'!$1:$5</definedName>
    <definedName name="_xlnm.Print_Titles" localSheetId="6">'Table_4'!$1:$4</definedName>
    <definedName name="_xlnm.Print_Titles" localSheetId="7">'Table_5'!$1:$5</definedName>
    <definedName name="Table1t3">'[1]AData'!#REF!</definedName>
    <definedName name="Table4">'[1]AData'!#REF!</definedName>
    <definedName name="Traffic">#REF!</definedName>
  </definedNames>
  <calcPr fullCalcOnLoad="1"/>
</workbook>
</file>

<file path=xl/sharedStrings.xml><?xml version="1.0" encoding="utf-8"?>
<sst xmlns="http://schemas.openxmlformats.org/spreadsheetml/2006/main" count="2104" uniqueCount="371">
  <si>
    <t>Passengers</t>
  </si>
  <si>
    <t>Freight (tonnes)</t>
  </si>
  <si>
    <t>Foreign</t>
  </si>
  <si>
    <t>Australian</t>
  </si>
  <si>
    <t>Port</t>
  </si>
  <si>
    <t>Inbound</t>
  </si>
  <si>
    <t>Outbound</t>
  </si>
  <si>
    <t>Total</t>
  </si>
  <si>
    <t>Denpasar</t>
  </si>
  <si>
    <t>Adelaide</t>
  </si>
  <si>
    <t>Hong Kong</t>
  </si>
  <si>
    <t>Kuala Lumpur</t>
  </si>
  <si>
    <t>Singapore</t>
  </si>
  <si>
    <t>Auckland</t>
  </si>
  <si>
    <t>Brisbane</t>
  </si>
  <si>
    <t>Bandar Seri Begawan</t>
  </si>
  <si>
    <t>Bangkok</t>
  </si>
  <si>
    <t>Christchurch</t>
  </si>
  <si>
    <t>Dubai</t>
  </si>
  <si>
    <t>Dunedin</t>
  </si>
  <si>
    <t>Hamilton</t>
  </si>
  <si>
    <t>Honiara</t>
  </si>
  <si>
    <t>Los Angeles</t>
  </si>
  <si>
    <t>Manila</t>
  </si>
  <si>
    <t>Nadi</t>
  </si>
  <si>
    <t>Nauru</t>
  </si>
  <si>
    <t>Noumea</t>
  </si>
  <si>
    <t>Osaka</t>
  </si>
  <si>
    <t>Port Moresby</t>
  </si>
  <si>
    <t>Port Vila</t>
  </si>
  <si>
    <t>Queenstown</t>
  </si>
  <si>
    <t>Seoul</t>
  </si>
  <si>
    <t>Taipei</t>
  </si>
  <si>
    <t>Tokyo</t>
  </si>
  <si>
    <t>Wellington</t>
  </si>
  <si>
    <t>Cairns</t>
  </si>
  <si>
    <t>Guam</t>
  </si>
  <si>
    <t>Darwin</t>
  </si>
  <si>
    <t>Melbourne</t>
  </si>
  <si>
    <t>Beijing</t>
  </si>
  <si>
    <t>Chicago</t>
  </si>
  <si>
    <t>Frankfurt</t>
  </si>
  <si>
    <t>Guangzhou</t>
  </si>
  <si>
    <t>Hanoi</t>
  </si>
  <si>
    <t>Ho Chi Minh City</t>
  </si>
  <si>
    <t>Honolulu</t>
  </si>
  <si>
    <t>Jakarta</t>
  </si>
  <si>
    <t>London</t>
  </si>
  <si>
    <t>Luxembourg</t>
  </si>
  <si>
    <t>Mauritius</t>
  </si>
  <si>
    <t>New York</t>
  </si>
  <si>
    <t>Phuket</t>
  </si>
  <si>
    <t>Shanghai</t>
  </si>
  <si>
    <t>Norfolk Island</t>
  </si>
  <si>
    <t>Perth</t>
  </si>
  <si>
    <t>Johannesburg</t>
  </si>
  <si>
    <t>Sydney</t>
  </si>
  <si>
    <t>Apia</t>
  </si>
  <si>
    <t>Buenos Aires</t>
  </si>
  <si>
    <t>Louisville</t>
  </si>
  <si>
    <t>San Francisco</t>
  </si>
  <si>
    <t>Santiago</t>
  </si>
  <si>
    <t>Tongatapu</t>
  </si>
  <si>
    <t>Vancouver</t>
  </si>
  <si>
    <t>Australia</t>
  </si>
  <si>
    <t>City Pair Route</t>
  </si>
  <si>
    <t>Melbourne/Sydney</t>
  </si>
  <si>
    <t>Brisbane/Cairns</t>
  </si>
  <si>
    <t>TOTAL</t>
  </si>
  <si>
    <t>(%)</t>
  </si>
  <si>
    <t>(%) of</t>
  </si>
  <si>
    <t>Change</t>
  </si>
  <si>
    <t>Freight (Tonnes)</t>
  </si>
  <si>
    <t>Aircraft Movements</t>
  </si>
  <si>
    <t>..</t>
  </si>
  <si>
    <t>-</t>
  </si>
  <si>
    <t>Scheduled Operator</t>
  </si>
  <si>
    <t>Service to/from</t>
  </si>
  <si>
    <t>No. of</t>
  </si>
  <si>
    <t>Pax</t>
  </si>
  <si>
    <t>Seats</t>
  </si>
  <si>
    <t>Seat</t>
  </si>
  <si>
    <t>Flights</t>
  </si>
  <si>
    <t>Carried</t>
  </si>
  <si>
    <t>Available</t>
  </si>
  <si>
    <t>Utilisation %</t>
  </si>
  <si>
    <t>Aerolineas Argentinas</t>
  </si>
  <si>
    <t>Argentina</t>
  </si>
  <si>
    <t>Air Caledonie</t>
  </si>
  <si>
    <t>New Caledonia</t>
  </si>
  <si>
    <t>Air Canada</t>
  </si>
  <si>
    <t>Canada</t>
  </si>
  <si>
    <t>Air China</t>
  </si>
  <si>
    <t>China</t>
  </si>
  <si>
    <t>Air Mauritius</t>
  </si>
  <si>
    <t>Air New Zealand</t>
  </si>
  <si>
    <t>New Zealand</t>
  </si>
  <si>
    <t>Air Niugini</t>
  </si>
  <si>
    <t>Papua New Guinea</t>
  </si>
  <si>
    <t>Air Pacific</t>
  </si>
  <si>
    <t>Fiji</t>
  </si>
  <si>
    <t>Indonesia</t>
  </si>
  <si>
    <t>Vanuatu</t>
  </si>
  <si>
    <t>Asiana Airlines</t>
  </si>
  <si>
    <t>Korea</t>
  </si>
  <si>
    <t>Japan</t>
  </si>
  <si>
    <t>Malaysia</t>
  </si>
  <si>
    <t>ALL SERVICES</t>
  </si>
  <si>
    <t>British Airways</t>
  </si>
  <si>
    <t>UK</t>
  </si>
  <si>
    <t>Cathay Pacific Airways</t>
  </si>
  <si>
    <t>China Airlines</t>
  </si>
  <si>
    <t>Taiwan</t>
  </si>
  <si>
    <t>China Eastern Airlines</t>
  </si>
  <si>
    <t>China Southern Airlines</t>
  </si>
  <si>
    <t>Emirates</t>
  </si>
  <si>
    <t>United Arab Emirates</t>
  </si>
  <si>
    <t>Eva Air</t>
  </si>
  <si>
    <t>Philippines</t>
  </si>
  <si>
    <t>USA</t>
  </si>
  <si>
    <t>Garuda Indonesia</t>
  </si>
  <si>
    <t>Hawaiian Airlines</t>
  </si>
  <si>
    <t>Korean Air</t>
  </si>
  <si>
    <t>Chile</t>
  </si>
  <si>
    <t>Germany</t>
  </si>
  <si>
    <t>Malaysia Airlines</t>
  </si>
  <si>
    <t>Pacific Blue</t>
  </si>
  <si>
    <t>Philippine Airlines</t>
  </si>
  <si>
    <t>Western Samoa</t>
  </si>
  <si>
    <t>Qantas Airways</t>
  </si>
  <si>
    <t>South Africa</t>
  </si>
  <si>
    <t>Royal Brunei Airlines</t>
  </si>
  <si>
    <t>Brunei</t>
  </si>
  <si>
    <t>Singapore Airlines</t>
  </si>
  <si>
    <t>Solomon Airlines</t>
  </si>
  <si>
    <t>Solomon Islands</t>
  </si>
  <si>
    <t>South African Airways</t>
  </si>
  <si>
    <t>Thai Airways International</t>
  </si>
  <si>
    <t>Thailand</t>
  </si>
  <si>
    <t>United Airlines</t>
  </si>
  <si>
    <t>Vietnam</t>
  </si>
  <si>
    <t>Total Passengers</t>
  </si>
  <si>
    <t>Total Freight (tonnes)</t>
  </si>
  <si>
    <t>Total Mail (tonnes)</t>
  </si>
  <si>
    <t>Scheduled Operators</t>
  </si>
  <si>
    <t>Country to/from</t>
  </si>
  <si>
    <t>Cargolux Airlines Intl</t>
  </si>
  <si>
    <t>Federal Express Corporation</t>
  </si>
  <si>
    <t>Tonga</t>
  </si>
  <si>
    <t>Freight</t>
  </si>
  <si>
    <t>Mail</t>
  </si>
  <si>
    <t>(tonnes)</t>
  </si>
  <si>
    <t>Passengers Carried</t>
  </si>
  <si>
    <t>Available Seats</t>
  </si>
  <si>
    <t>Mail (tonnes)</t>
  </si>
  <si>
    <t>Airport</t>
  </si>
  <si>
    <t>% of Total</t>
  </si>
  <si>
    <t>Growth compared to</t>
  </si>
  <si>
    <t>May</t>
  </si>
  <si>
    <t>Jun</t>
  </si>
  <si>
    <t>Jul</t>
  </si>
  <si>
    <t>Aug</t>
  </si>
  <si>
    <t>Sep</t>
  </si>
  <si>
    <t>Oct</t>
  </si>
  <si>
    <t>Nov</t>
  </si>
  <si>
    <t>Dec</t>
  </si>
  <si>
    <t>Jan</t>
  </si>
  <si>
    <t>Feb</t>
  </si>
  <si>
    <t>Mar</t>
  </si>
  <si>
    <t>Apr</t>
  </si>
  <si>
    <t>(a) Please refer to Explanatory notes - paragraphs 3 and 13 in particular if comparing with previous years.</t>
  </si>
  <si>
    <t>Data for chart</t>
  </si>
  <si>
    <t>INBOUND</t>
  </si>
  <si>
    <t>OUTBOUND</t>
  </si>
  <si>
    <t>Others</t>
  </si>
  <si>
    <t>% Change</t>
  </si>
  <si>
    <t>Year ended</t>
  </si>
  <si>
    <t>Other City Pairs</t>
  </si>
  <si>
    <t>ALL CITY PAIRS</t>
  </si>
  <si>
    <t>Other Countries</t>
  </si>
  <si>
    <t>ALL COUNTRIES</t>
  </si>
  <si>
    <t>% of</t>
  </si>
  <si>
    <t>Top 10 City Pairs</t>
  </si>
  <si>
    <t>Top 10 Countries</t>
  </si>
  <si>
    <t>ALL AIRPORTS</t>
  </si>
  <si>
    <t>Country</t>
  </si>
  <si>
    <t>Data for chart I</t>
  </si>
  <si>
    <t>Data for chart II</t>
  </si>
  <si>
    <t>EXPLANATORY NOTES</t>
  </si>
  <si>
    <t>INTRODUCTION</t>
  </si>
  <si>
    <t>This publication continues the series of monthly publications presenting provisional statistical Information on the scheduled operations of international airlines operating into/out of Australia.</t>
  </si>
  <si>
    <t>The figures in this publication were obtained from reports submitted by scheduled international carriers and are the best available at the time of publication.</t>
  </si>
  <si>
    <t>COVERAGE</t>
  </si>
  <si>
    <t>These statistics cover revenue traffic carried by the operators of scheduled regular public international air transport services only and do not include charter traffic.</t>
  </si>
  <si>
    <t>Some airlines (generally, dedicated freighter operators) operate scheduled services into Australia but operate non-scheduled services out of Australia and therefore outbound activity is not recorded in this data collection.</t>
  </si>
  <si>
    <t>PRODUCTION AND INTERPRETATION</t>
  </si>
  <si>
    <t>Tables 1 and 2 show the country of the relevant uplift or discharge port served by that airline.  For example, traffic uplifted/discharged between Sydney and Singapore by British Airways would be shown as Singapore traffic in Tables 1 and 2.</t>
  </si>
  <si>
    <t>Table 3 shows figures for the country of service (or route) for each airline and therefore may not equate to the data in Tables 1 and 2.  For example, the British Airways UK service identified in Table 3 could include passengers uplifted or discharged in Singapore or Thailand as well as the UK; these passengers would be shown individually under those countries in Tables 1 and 2.  The difference in treatment of data between Tables 1 and 2 and Table 3 is necessary in order to work out a meaningful Seat Utilisation figure for Table 3.</t>
  </si>
  <si>
    <t>Figures shown in Table 3 may include total traffic into and out of Australia for airlines that fly through Australia (also necessary in order to work out a meaningful Seat Utilisation figure).  Therefore, figures in Table 3 may not equate to figures in Tables 1 and 2.  For example, passengers carried by Qantas Airways from New Zealand via Australia to the UK will be included in Table 3 but will not be included in Tables 1 or 2 as these passengers were not uplifted/discharged in Australia.</t>
  </si>
  <si>
    <t>Where figures have been rounded, discrepancies may occur between sums of component items and totals, and in percentage changes which are derived from figures prior to rounding.</t>
  </si>
  <si>
    <t>Published figures may be revised where figures missing at the time of publication are received or misreporting/miscalculation necessitates revisions.</t>
  </si>
  <si>
    <t>DEFINITIONS</t>
  </si>
  <si>
    <t>The following definitions have been used in this publication:</t>
  </si>
  <si>
    <t>(a)</t>
  </si>
  <si>
    <t>Aircraft Movement: A landing or a take off.</t>
  </si>
  <si>
    <t>(b)</t>
  </si>
  <si>
    <t>Freight: The aggregate of all revenue freight uplifted.</t>
  </si>
  <si>
    <t>(c)</t>
  </si>
  <si>
    <t>Inbound: Inbound to Australia/Australian international airport.</t>
  </si>
  <si>
    <t>(d)</t>
  </si>
  <si>
    <t>Mail: The aggregate of all mail uplifted.</t>
  </si>
  <si>
    <t>(e)</t>
  </si>
  <si>
    <t>Outbound: Outbound from Australia/Australian international airport.</t>
  </si>
  <si>
    <t>(f)</t>
  </si>
  <si>
    <t>Revenue Passengers: please refer to paragraph 12.</t>
  </si>
  <si>
    <t>(g)</t>
  </si>
  <si>
    <t>Seat Utilisation: The ratio of passengers carried to seats available, expressed as a percentage.</t>
  </si>
  <si>
    <t>(h)</t>
  </si>
  <si>
    <t>Seats Available: Generally based on standard aircraft configuration, the aggregate of seats available on all flights operated over a particular service.</t>
  </si>
  <si>
    <t>(i)</t>
  </si>
  <si>
    <t>Services: Scheduled flights over authorised routes which are listed according to the main ports involved.</t>
  </si>
  <si>
    <t>COMPARABILITY OF DATA OVER TIME</t>
  </si>
  <si>
    <t>Revenue Passengers:</t>
  </si>
  <si>
    <t>The Revenue Passenger definition change could result in approximately a three per cent increase in passenger numbers over a full period (month or year).</t>
  </si>
  <si>
    <t>For example, what was previously reported as Adelaide to London (no direct services between these two cities) will now be reported as either Adelaide to Singapore or Melbourne/Sydney to London.</t>
  </si>
  <si>
    <t>This change has been introduced in order to make the data comparable across all airlines operating services to/from Australia.</t>
  </si>
  <si>
    <t>Country of Service classification by Qantas Airways:</t>
  </si>
  <si>
    <t>Reporting of traffic split by airline code for code share arrangements was discontinued as of June 2000. For July 2000 and onwards, ALL traffic carried is reported under the operating airline regardless of code share arrangements.</t>
  </si>
  <si>
    <t>Monthly airline market share figures for July 2001 onwards will be comparable with the same month in the previous year. However, these figures may not be comparable with monthly data prior to July 2000.</t>
  </si>
  <si>
    <t>SYMBOLS AND OTHER USAGE</t>
  </si>
  <si>
    <t>INDEMNITY STATEMENT</t>
  </si>
  <si>
    <t>These statistics show uplift/discharge data - These data detail, by direction, the revenue traffic between the actual points of uplift and discharge within each flight, aggregated for all flights within the period.  It shows the movement of traffic between two airports not necessarily directly connected but within the same flight number.  Typically, flight numbers change when an aircraft reaches its home country.  This means that uplift/discharge data for the port in the operator's home country are likely to be overstated by traffic whose origin/destination point is beyond that port.  For example, uplift/discharge traffic reported in this publication as Singapore could include traffic whose origin/destination is Europe.</t>
  </si>
  <si>
    <t>Table 5 - shows uplift/discharge passenger and freight data for city pairs with same flight number international flight connections.</t>
  </si>
  <si>
    <t xml:space="preserve"> </t>
  </si>
  <si>
    <t>Country and City data - reporting of Uplift/Discharge data by Qantas Airways:</t>
  </si>
  <si>
    <t>The effect of this change - comparing data under the two methods of reporting:</t>
  </si>
  <si>
    <t>Prior to the change, statistics reported for city pairs without "same flight number" international flight connections mainly reflected carriage on interconnecting international services by Qantas Airways. That traffic should have been interpreted as increasing the volume of traffic between the primary international ports rather than as an indicator of traffic volumes between ports without "same flight number" international flight connections. It should be noted however, that there was no double counting of traffic.</t>
  </si>
  <si>
    <t>For July 2002 and onwards: based on the foreign country where same flight number services commence or cease - as per the standard definition. For example, Sydney-Denpasar-Singapore services would be classified as Country of Service = Singapore.</t>
  </si>
  <si>
    <t>Prior to July 2002: based on Qantas classification - this mainly affected Indonesia and Singapore Countries of Service. For example, Sydney-Denpasar-Singapore services were classified as Country of Service = Indonesia.</t>
  </si>
  <si>
    <t>Airline data - Reporting of code share services:</t>
  </si>
  <si>
    <t>- For July 2000 and onwards: All passengers paying any fare (frequent flyer redemption passengers are regarded as revenue passengers). In most cases, Revenue Passengers will now include all passengers excluding Free Of Charge passengers and positioning crew.</t>
  </si>
  <si>
    <t>- To December 1999: The aggregate of all passengers paying 25% or more of the standard air fare (as defined by ICAO).</t>
  </si>
  <si>
    <t>- January 2000 to June 2000: Transition period.</t>
  </si>
  <si>
    <t>- Prior to January 2003: Uplift/Discharge within Qantas Airways' international network.</t>
  </si>
  <si>
    <t>- For January 2003 and onwards: Uplift/Discharge within flight number - as per the standard definition.</t>
  </si>
  <si>
    <t>- Country of Port data (Tables 1 &amp; 2) - There will be a shift in traffic to countries such as Singapore which are used as hubs and away from countries such as France, Germany and Italy which previously received traffic channelled through hubs. The total volume of traffic is not affected.</t>
  </si>
  <si>
    <t>- Country of Service data (Table 3) - no change, as the Uplift/Discharge definition is not applicable to classifying the country of service.</t>
  </si>
  <si>
    <t>- Australian International Airports (Table 4) - there may be a shift of traffic to the major airports.</t>
  </si>
  <si>
    <t xml:space="preserve">- City Pairs (Table 5) - There will be a shift in traffic to cities such as Singapore which are used as hubs and away from cities such as Paris, Frankfurt and Rome which previously received traffic channelled through hubs. The total volume of traffic is not affected. </t>
  </si>
  <si>
    <t>-   nil or zero</t>
  </si>
  <si>
    <t>..   not applicable</t>
  </si>
  <si>
    <t>Bombay</t>
  </si>
  <si>
    <t>India</t>
  </si>
  <si>
    <t>MONTH</t>
  </si>
  <si>
    <t>Toledo</t>
  </si>
  <si>
    <t>Continental Micronesia</t>
  </si>
  <si>
    <t>Virgin Atlantic Airways</t>
  </si>
  <si>
    <t>United Parcel Service</t>
  </si>
  <si>
    <t>Vietnam Airlines</t>
  </si>
  <si>
    <t>Anchorage</t>
  </si>
  <si>
    <t>Polynesian Blue</t>
  </si>
  <si>
    <t>Jetstar</t>
  </si>
  <si>
    <t>Tiger Airways</t>
  </si>
  <si>
    <t>Airlines PNG</t>
  </si>
  <si>
    <t>JALways</t>
  </si>
  <si>
    <t xml:space="preserve">Table I       International Passengers by Uplift/Discharge City Pairs (a)   </t>
  </si>
  <si>
    <t xml:space="preserve">Table II       International Freight (tonnes) by Uplift/Discharge City Pairs (a)   </t>
  </si>
  <si>
    <t xml:space="preserve">Table III       International Passengers by Uplift/Discharge Country (a)   </t>
  </si>
  <si>
    <t xml:space="preserve">Table IV       International Passenger Traffic through Australian International Airports (a)   </t>
  </si>
  <si>
    <t>Share of passengers carried</t>
  </si>
  <si>
    <t>Share of freight carried</t>
  </si>
  <si>
    <t>Major International Airports (a)</t>
  </si>
  <si>
    <t>Top five city pairs (a)</t>
  </si>
  <si>
    <t xml:space="preserve">TABLE 6       INTERNATIONAL AIRLINES OWN STOPOVER REVENUE PASSENGERS,   </t>
  </si>
  <si>
    <t>Abu Dhabi</t>
  </si>
  <si>
    <t>Etihad Airways</t>
  </si>
  <si>
    <t>Adelaide/Melbourne</t>
  </si>
  <si>
    <t>The Bureau of Infrastructure, Transport and Regional Economics has taken due care in preparing the information contained in this publication. However, noting that data have been provided by third parties, the Commonwealth gives no warranty as to the accuracy, reliability, fitness for purpose, or otherwise of the information.</t>
  </si>
  <si>
    <t>AirAsia X</t>
  </si>
  <si>
    <t>Toronto</t>
  </si>
  <si>
    <t>Pacific Air Express</t>
  </si>
  <si>
    <t>Espiritu Santo</t>
  </si>
  <si>
    <t>Top ten airlines</t>
  </si>
  <si>
    <t>LAN Airlines</t>
  </si>
  <si>
    <t>Tasman Cargo Airlines</t>
  </si>
  <si>
    <t>V Australia</t>
  </si>
  <si>
    <t>Hong Kong (SAR)</t>
  </si>
  <si>
    <t>France</t>
  </si>
  <si>
    <t>Reunion</t>
  </si>
  <si>
    <t>Paris</t>
  </si>
  <si>
    <t>St Denis de la Reunion</t>
  </si>
  <si>
    <t>Air Austral</t>
  </si>
  <si>
    <t>Delta Air Lines</t>
  </si>
  <si>
    <t>Indonesia AirAsia</t>
  </si>
  <si>
    <t>&gt;999.9</t>
  </si>
  <si>
    <t>Our Airline</t>
  </si>
  <si>
    <t>Kiribati</t>
  </si>
  <si>
    <t>Qatar</t>
  </si>
  <si>
    <t>Rotorua</t>
  </si>
  <si>
    <t>Brisbane/Sydney</t>
  </si>
  <si>
    <t>Qatar Airways</t>
  </si>
  <si>
    <t>Tarawa</t>
  </si>
  <si>
    <t>Dohar</t>
  </si>
  <si>
    <t>Gold Coast</t>
  </si>
  <si>
    <t>Monthly traffic</t>
  </si>
  <si>
    <t>(a) Figures for 2010 are provisional. Please refer to Explanatory notes - paragraphs 3 &amp; 13 in particular.</t>
  </si>
  <si>
    <t>Notes:</t>
  </si>
  <si>
    <t>Cook Islands</t>
  </si>
  <si>
    <t>Rarotonga</t>
  </si>
  <si>
    <t>Please refer to explanatory notes - paragraphs 3, 6 and 13 in particular.</t>
  </si>
  <si>
    <t>(b) Operations between Australia and New Caledonia are shown under Air Caledonie.</t>
  </si>
  <si>
    <t>Please refer to explanatory notes - paragraphs 4, 5, 7 and 14 in particular.</t>
  </si>
  <si>
    <t>Traffic shown in this table for Qantas Airways will differ from traffic shown in Tables 1 and 2 because of the inclusion in this</t>
  </si>
  <si>
    <t>table of total traffic into and ex Australia (for seat factor purposes) whereas Tables 1 and 2 include uplift/discharge traffic only.</t>
  </si>
  <si>
    <t xml:space="preserve">All other airlines report uplift/discharge traffic only. Therefore, for other airlines operating via Australia, the seat factors shown here reflect the total </t>
  </si>
  <si>
    <t xml:space="preserve">seats on the aircraft but only the Australian uplift/discharge portion of passengers on the aircraft. The true seat factors for airlines that operate via </t>
  </si>
  <si>
    <t>Australia will most likely be higher than what is shown in this table.</t>
  </si>
  <si>
    <t>For example, on Dubai-Sydney-Auckland services:</t>
  </si>
  <si>
    <t xml:space="preserve">Seats on the Dubai-Sydney sector are taken up by Dubai-Sydney and Dubai-Auckland passengers. However, when calculating seat factors, only the </t>
  </si>
  <si>
    <t>Dubai-Sydney passengers are used.</t>
  </si>
  <si>
    <t>Similarly, seats on the Sydney-Auckland sector are taken up by Sydney-Auckland and Dubai-Auckland passengers. However, when calculating seat</t>
  </si>
  <si>
    <t>factors, only the Sydney-Auckland passengers are used.</t>
  </si>
  <si>
    <t>The following airlines are affected:</t>
  </si>
  <si>
    <t>Air Austral and Emirates</t>
  </si>
  <si>
    <t>Air Vanuatu (c)</t>
  </si>
  <si>
    <r>
      <t xml:space="preserve">In addition to the above, please note the following regarding </t>
    </r>
    <r>
      <rPr>
        <b/>
        <sz val="10"/>
        <rFont val="Verdana"/>
        <family val="2"/>
      </rPr>
      <t>Seat Factors</t>
    </r>
    <r>
      <rPr>
        <sz val="10"/>
        <rFont val="Verdana"/>
        <family val="2"/>
      </rPr>
      <t xml:space="preserve"> shown in this table:</t>
    </r>
  </si>
  <si>
    <t>Please refer to explanatory notes - paragraphs 3, 8 and 13 in particular.</t>
  </si>
  <si>
    <t>Strategic Airlines</t>
  </si>
  <si>
    <t>Kota Kinabalu</t>
  </si>
  <si>
    <t>Port Hedland</t>
  </si>
  <si>
    <t>Christmas Island (c)</t>
  </si>
  <si>
    <t>(c) Scheduled services recommenced December 2007 and ceased May 2008.</t>
  </si>
  <si>
    <t>Port Hedland (b)</t>
  </si>
  <si>
    <t>(b) Scheduled services commenced August 2010.</t>
  </si>
  <si>
    <t xml:space="preserve">TABLE 2       SCHEDULED OPERATOR MARKET SHARES AND GROWTH: August   </t>
  </si>
  <si>
    <t xml:space="preserve">TABLE 1       SCHEDULED INTERNATIONAL AIR TRAFFIC TO AND FROM AUSTRALIA: August 2010   </t>
  </si>
  <si>
    <t>Aerolineas Argentinas (a)</t>
  </si>
  <si>
    <t>Air Austral (b)</t>
  </si>
  <si>
    <t>Cargolux Airlines Intl (d)</t>
  </si>
  <si>
    <t>(a) Data not received prior to publication.</t>
  </si>
  <si>
    <t>(c) Data for 2010 under review. No freight data for August 2010. No mail data for August 2007 and onwards.</t>
  </si>
  <si>
    <t>(d) Data not received for June, July and August 2010. Service ceased August 2010.</t>
  </si>
  <si>
    <t>Qatar Airways (e)</t>
  </si>
  <si>
    <t>Strategic Airlines (f)</t>
  </si>
  <si>
    <t>(e) Service commenced December 2009.</t>
  </si>
  <si>
    <t>(f) Service commenced June 2010.</t>
  </si>
  <si>
    <t xml:space="preserve">TABLE 3       AIRLINE PASSENGER CAPACITY AND UTILISATION TO AND FROM AUSTRALIA BY OPERATOR: August 2010   </t>
  </si>
  <si>
    <t>Air Austral (b) (c)</t>
  </si>
  <si>
    <t>Air Vanuatu (d)</t>
  </si>
  <si>
    <t>Cargolux Airlines Intl (e) (f)</t>
  </si>
  <si>
    <t>Emirates (g)</t>
  </si>
  <si>
    <t>Federal Express Corporation (e)</t>
  </si>
  <si>
    <t>Pacific Air Express (e)</t>
  </si>
  <si>
    <t>Tasman Cargo Airlines (e)</t>
  </si>
  <si>
    <t>United Parcel Service (e)</t>
  </si>
  <si>
    <t>(b) Traffic carried via Australia to/from New Caledonia is not recorded and therefore, reported seat utilisation figures are understated.</t>
  </si>
  <si>
    <t>(c) Operations between Australia and New Caledonia are shown under Air Caledonie.</t>
  </si>
  <si>
    <t>(d) Data for 2010 under review.</t>
  </si>
  <si>
    <t>(e) Freight flights only</t>
  </si>
  <si>
    <t>(f) Data not received for June, July and August 2010. Service ceased August 2010.</t>
  </si>
  <si>
    <t>(g) Traffic carried via Australia to/from New Zealand is not recorded and therefore, reported seat utilisation figures are understated.</t>
  </si>
  <si>
    <t xml:space="preserve">TABLE 4       SCHEDULED INTERNATIONAL AIRPORT TRAFFIC AND AIRCRAFT MOVEMENTS: August   </t>
  </si>
  <si>
    <t xml:space="preserve">TABLE 5       SCHEDULED INTERNATIONAL TRAFFIC BY CITY PAIRS: August   </t>
  </si>
  <si>
    <t>Dallas</t>
  </si>
  <si>
    <t xml:space="preserve">AUSTRALIAN CITY PAIRS: August 2010   </t>
  </si>
  <si>
    <t>YEAR ENDED AUGUST 2010</t>
  </si>
  <si>
    <t>Chart I       International Passengers Carried (thousands) - August 2008 to August 2010</t>
  </si>
  <si>
    <t>Chart II       International Passengers by Major Airlines - Year ended August 2010</t>
  </si>
  <si>
    <t>2010/09</t>
  </si>
  <si>
    <t>YE Aug 2009</t>
  </si>
  <si>
    <t>YE Aug 2010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</si>
</sst>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 ###\ ##0.0"/>
    <numFmt numFmtId="166" formatCode="#,##0\ ;\(#,##0\)"/>
    <numFmt numFmtId="167" formatCode="#\ ##0"/>
    <numFmt numFmtId="168" formatCode="0.0"/>
    <numFmt numFmtId="169" formatCode="#,##0.0"/>
    <numFmt numFmtId="170" formatCode="0.0%"/>
    <numFmt numFmtId="171" formatCode="0.000"/>
    <numFmt numFmtId="172" formatCode="mmm"/>
    <numFmt numFmtId="173" formatCode="mmmm\ yyyy"/>
    <numFmt numFmtId="174" formatCode="mmmm\ yy"/>
    <numFmt numFmtId="175" formatCode="mmmm"/>
    <numFmt numFmtId="176" formatCode="#,##0.000"/>
    <numFmt numFmtId="177" formatCode="mmmm\-yyyy"/>
  </numFmts>
  <fonts count="55">
    <font>
      <sz val="10"/>
      <name val="Arial"/>
      <family val="0"/>
    </font>
    <font>
      <sz val="10"/>
      <color indexed="8"/>
      <name val="Arial"/>
      <family val="2"/>
    </font>
    <font>
      <b/>
      <sz val="10"/>
      <name val="Arial"/>
      <family val="2"/>
    </font>
    <font>
      <sz val="12"/>
      <name val="Times New Roman"/>
      <family val="1"/>
    </font>
    <font>
      <sz val="10"/>
      <name val="Verdana"/>
      <family val="2"/>
    </font>
    <font>
      <sz val="10"/>
      <name val="MS Sans Serif"/>
      <family val="2"/>
    </font>
    <font>
      <b/>
      <sz val="10"/>
      <name val="Verdana"/>
      <family val="2"/>
    </font>
    <font>
      <sz val="10"/>
      <color indexed="52"/>
      <name val="Calibri"/>
      <family val="2"/>
    </font>
    <font>
      <sz val="10"/>
      <color indexed="9"/>
      <name val="Calibri"/>
      <family val="2"/>
    </font>
    <font>
      <sz val="11"/>
      <color indexed="8"/>
      <name val="Calibri"/>
      <family val="2"/>
    </font>
    <font>
      <b/>
      <sz val="16"/>
      <color indexed="12"/>
      <name val="Verdana"/>
      <family val="2"/>
    </font>
    <font>
      <b/>
      <sz val="10"/>
      <color indexed="18"/>
      <name val="Verdan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2"/>
      <color indexed="8"/>
      <name val="Arial"/>
      <family val="0"/>
    </font>
    <font>
      <sz val="1"/>
      <color indexed="8"/>
      <name val="Arial"/>
      <family val="0"/>
    </font>
    <font>
      <sz val="10"/>
      <color indexed="8"/>
      <name val="Verdana"/>
      <family val="0"/>
    </font>
    <font>
      <sz val="10"/>
      <color indexed="18"/>
      <name val="Verdana"/>
      <family val="0"/>
    </font>
    <font>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rgb="FFFA7D00"/>
      <name val="Calibri"/>
      <family val="2"/>
    </font>
    <font>
      <sz val="10"/>
      <color theme="0"/>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6"/>
      <color rgb="FF1D1DF3"/>
      <name val="Verdana"/>
      <family val="2"/>
    </font>
    <font>
      <b/>
      <sz val="10"/>
      <color rgb="FF00008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80A1B6"/>
      </top>
      <bottom/>
    </border>
    <border>
      <left/>
      <right/>
      <top/>
      <bottom style="medium">
        <color rgb="FF80A1B6"/>
      </bottom>
    </border>
    <border>
      <left/>
      <right/>
      <top style="medium">
        <color rgb="FF80A1B6"/>
      </top>
      <bottom style="medium">
        <color rgb="FF80A1B6"/>
      </bottom>
    </border>
    <border>
      <left/>
      <right/>
      <top style="medium">
        <color rgb="FF80A1B6"/>
      </top>
      <bottom style="thin">
        <color rgb="FF80A1B6"/>
      </bottom>
    </border>
    <border>
      <left/>
      <right/>
      <top style="thin">
        <color rgb="FF80A1B6"/>
      </top>
      <bottom style="thin">
        <color rgb="FF80A1B6"/>
      </bottom>
    </border>
    <border>
      <left/>
      <right/>
      <top style="thin">
        <color rgb="FF80A1B6"/>
      </top>
      <bottom/>
    </border>
  </borders>
  <cellStyleXfs count="6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5"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5"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5"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4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5" fillId="0" borderId="0">
      <alignment/>
      <protection/>
    </xf>
    <xf numFmtId="0" fontId="4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0">
    <xf numFmtId="0" fontId="0" fillId="0" borderId="0" xfId="0" applyAlignment="1">
      <alignment/>
    </xf>
    <xf numFmtId="164" fontId="4" fillId="0" borderId="0" xfId="0" applyNumberFormat="1" applyFont="1" applyBorder="1" applyAlignment="1">
      <alignment horizontal="righ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xf>
    <xf numFmtId="170" fontId="4" fillId="0" borderId="0" xfId="0" applyNumberFormat="1" applyFont="1" applyAlignment="1">
      <alignment vertical="center"/>
    </xf>
    <xf numFmtId="0" fontId="4" fillId="0" borderId="0" xfId="0" applyFont="1" applyAlignment="1">
      <alignment horizontal="centerContinuous"/>
    </xf>
    <xf numFmtId="164" fontId="4" fillId="0" borderId="0" xfId="0" applyNumberFormat="1" applyFont="1" applyBorder="1" applyAlignment="1">
      <alignment/>
    </xf>
    <xf numFmtId="170" fontId="4" fillId="0" borderId="0" xfId="0" applyNumberFormat="1" applyFont="1" applyBorder="1" applyAlignment="1">
      <alignment horizontal="right"/>
    </xf>
    <xf numFmtId="171" fontId="4" fillId="0" borderId="0" xfId="0" applyNumberFormat="1" applyFont="1" applyAlignment="1">
      <alignment/>
    </xf>
    <xf numFmtId="0" fontId="4" fillId="0" borderId="0" xfId="0" applyFont="1" applyAlignment="1">
      <alignment vertical="top"/>
    </xf>
    <xf numFmtId="164" fontId="4" fillId="0" borderId="0" xfId="0" applyNumberFormat="1" applyFont="1" applyAlignment="1">
      <alignment/>
    </xf>
    <xf numFmtId="170" fontId="4" fillId="0" borderId="0" xfId="0" applyNumberFormat="1" applyFont="1"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vertical="center"/>
    </xf>
    <xf numFmtId="17" fontId="4" fillId="0" borderId="11" xfId="0" applyNumberFormat="1" applyFont="1" applyBorder="1" applyAlignment="1">
      <alignment horizontal="center" vertical="center"/>
    </xf>
    <xf numFmtId="164" fontId="4" fillId="0" borderId="11" xfId="0" applyNumberFormat="1" applyFont="1" applyBorder="1" applyAlignment="1">
      <alignment vertical="center"/>
    </xf>
    <xf numFmtId="170" fontId="4" fillId="0" borderId="11" xfId="0" applyNumberFormat="1" applyFont="1" applyBorder="1" applyAlignment="1">
      <alignment horizontal="right" vertical="center"/>
    </xf>
    <xf numFmtId="0" fontId="4" fillId="0" borderId="12" xfId="0" applyFont="1" applyBorder="1" applyAlignment="1">
      <alignment vertical="center"/>
    </xf>
    <xf numFmtId="17"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Border="1" applyAlignment="1">
      <alignment horizontal="centerContinuous"/>
    </xf>
    <xf numFmtId="0" fontId="4" fillId="0" borderId="0" xfId="0" applyFont="1" applyBorder="1" applyAlignment="1">
      <alignment horizontal="centerContinuous" vertical="top"/>
    </xf>
    <xf numFmtId="3" fontId="4" fillId="0" borderId="0" xfId="0" applyNumberFormat="1" applyFont="1" applyAlignment="1">
      <alignment/>
    </xf>
    <xf numFmtId="17" fontId="4" fillId="0" borderId="0" xfId="0" applyNumberFormat="1" applyFont="1" applyAlignment="1">
      <alignment/>
    </xf>
    <xf numFmtId="1" fontId="4" fillId="0" borderId="0" xfId="0" applyNumberFormat="1" applyFont="1" applyAlignment="1">
      <alignment/>
    </xf>
    <xf numFmtId="0" fontId="4" fillId="0" borderId="11" xfId="0" applyFont="1" applyFill="1" applyBorder="1" applyAlignment="1">
      <alignment horizontal="centerContinuous" vertical="center"/>
    </xf>
    <xf numFmtId="164" fontId="4" fillId="0" borderId="11" xfId="0" applyNumberFormat="1" applyFont="1" applyBorder="1" applyAlignment="1">
      <alignment horizontal="right" vertical="center"/>
    </xf>
    <xf numFmtId="173" fontId="4" fillId="0" borderId="11" xfId="0" applyNumberFormat="1" applyFont="1" applyBorder="1" applyAlignment="1">
      <alignment horizontal="left" vertical="center"/>
    </xf>
    <xf numFmtId="173" fontId="4" fillId="0" borderId="11" xfId="0" applyNumberFormat="1" applyFont="1" applyBorder="1" applyAlignment="1">
      <alignment horizontal="center" vertical="center"/>
    </xf>
    <xf numFmtId="174" fontId="4" fillId="0" borderId="11" xfId="0" applyNumberFormat="1"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53" fillId="0" borderId="11" xfId="0" applyFont="1" applyFill="1" applyBorder="1" applyAlignment="1">
      <alignment horizontal="left" vertical="center"/>
    </xf>
    <xf numFmtId="0" fontId="54" fillId="0" borderId="0" xfId="0" applyFont="1" applyBorder="1" applyAlignment="1">
      <alignment vertical="top"/>
    </xf>
    <xf numFmtId="0" fontId="54" fillId="0" borderId="0" xfId="0" applyFont="1" applyAlignment="1">
      <alignment vertical="top"/>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vertical="top"/>
    </xf>
    <xf numFmtId="0" fontId="0" fillId="0" borderId="0" xfId="0" applyNumberFormat="1" applyFont="1" applyAlignment="1">
      <alignment wrapText="1"/>
    </xf>
    <xf numFmtId="0" fontId="0" fillId="0" borderId="0" xfId="0" applyNumberFormat="1" applyFont="1" applyAlignment="1" quotePrefix="1">
      <alignment wrapText="1"/>
    </xf>
    <xf numFmtId="0" fontId="0" fillId="0" borderId="0" xfId="0" applyFont="1" applyAlignment="1" quotePrefix="1">
      <alignment wrapText="1"/>
    </xf>
    <xf numFmtId="0" fontId="0" fillId="0" borderId="0" xfId="0" applyFont="1" applyAlignment="1" quotePrefix="1">
      <alignment/>
    </xf>
    <xf numFmtId="0" fontId="2" fillId="0" borderId="0" xfId="0" applyFont="1" applyAlignment="1">
      <alignment horizontal="left" vertical="top"/>
    </xf>
    <xf numFmtId="166" fontId="4" fillId="0" borderId="0" xfId="0" applyNumberFormat="1" applyFont="1" applyAlignment="1">
      <alignment/>
    </xf>
    <xf numFmtId="166" fontId="4" fillId="0" borderId="0" xfId="0" applyNumberFormat="1" applyFont="1" applyAlignment="1">
      <alignment/>
    </xf>
    <xf numFmtId="166" fontId="54" fillId="0" borderId="0" xfId="0" applyNumberFormat="1" applyFont="1" applyAlignment="1">
      <alignment vertical="top"/>
    </xf>
    <xf numFmtId="166" fontId="4" fillId="0" borderId="0" xfId="0" applyNumberFormat="1" applyFont="1" applyAlignment="1">
      <alignment horizontal="left"/>
    </xf>
    <xf numFmtId="166" fontId="4" fillId="0" borderId="0" xfId="0" applyNumberFormat="1" applyFont="1" applyAlignment="1">
      <alignment vertical="center"/>
    </xf>
    <xf numFmtId="166" fontId="4" fillId="0" borderId="10" xfId="0" applyNumberFormat="1" applyFont="1" applyBorder="1" applyAlignment="1">
      <alignment vertical="center"/>
    </xf>
    <xf numFmtId="166" fontId="4" fillId="0" borderId="10" xfId="0" applyNumberFormat="1" applyFont="1" applyBorder="1" applyAlignment="1">
      <alignment horizontal="right" vertical="center"/>
    </xf>
    <xf numFmtId="166" fontId="4" fillId="0" borderId="11" xfId="0" applyNumberFormat="1" applyFont="1" applyBorder="1" applyAlignment="1">
      <alignment vertical="center"/>
    </xf>
    <xf numFmtId="166" fontId="4" fillId="0" borderId="11" xfId="0" applyNumberFormat="1" applyFont="1" applyBorder="1" applyAlignment="1">
      <alignment horizontal="right" vertical="center"/>
    </xf>
    <xf numFmtId="166" fontId="4" fillId="0" borderId="0" xfId="0" applyNumberFormat="1" applyFont="1" applyBorder="1" applyAlignment="1">
      <alignment vertical="center"/>
    </xf>
    <xf numFmtId="166" fontId="4" fillId="0" borderId="0" xfId="0" applyNumberFormat="1" applyFont="1" applyBorder="1" applyAlignment="1">
      <alignment horizontal="right" vertical="center"/>
    </xf>
    <xf numFmtId="167" fontId="4" fillId="0" borderId="0" xfId="0" applyNumberFormat="1" applyFont="1" applyBorder="1" applyAlignment="1">
      <alignment/>
    </xf>
    <xf numFmtId="1" fontId="4" fillId="0" borderId="11" xfId="0" applyNumberFormat="1" applyFont="1" applyBorder="1" applyAlignment="1">
      <alignment horizontal="left" vertical="center"/>
    </xf>
    <xf numFmtId="167" fontId="4" fillId="0" borderId="11" xfId="0" applyNumberFormat="1" applyFont="1" applyBorder="1" applyAlignment="1" applyProtection="1">
      <alignment horizontal="right" vertical="center"/>
      <protection locked="0"/>
    </xf>
    <xf numFmtId="0" fontId="4" fillId="0" borderId="0" xfId="0" applyFont="1" applyFill="1" applyAlignment="1">
      <alignment horizontal="right"/>
    </xf>
    <xf numFmtId="168" fontId="4" fillId="0" borderId="0" xfId="0" applyNumberFormat="1" applyFont="1" applyFill="1" applyAlignment="1">
      <alignment horizontal="right"/>
    </xf>
    <xf numFmtId="164" fontId="4" fillId="0" borderId="0" xfId="0" applyNumberFormat="1" applyFont="1" applyFill="1" applyAlignment="1">
      <alignment horizontal="right"/>
    </xf>
    <xf numFmtId="164" fontId="4" fillId="0" borderId="0" xfId="0" applyNumberFormat="1" applyFont="1" applyAlignment="1">
      <alignment horizontal="right"/>
    </xf>
    <xf numFmtId="168" fontId="4" fillId="0" borderId="0" xfId="0" applyNumberFormat="1" applyFont="1" applyAlignment="1">
      <alignment horizontal="right"/>
    </xf>
    <xf numFmtId="0" fontId="4" fillId="0" borderId="0" xfId="0" applyFont="1" applyAlignment="1">
      <alignment horizontal="right"/>
    </xf>
    <xf numFmtId="0" fontId="4" fillId="0" borderId="0" xfId="0" applyFont="1" applyFill="1" applyAlignment="1">
      <alignment/>
    </xf>
    <xf numFmtId="0" fontId="4" fillId="0" borderId="11" xfId="0" applyFont="1" applyBorder="1" applyAlignment="1">
      <alignment/>
    </xf>
    <xf numFmtId="165" fontId="4" fillId="0" borderId="0" xfId="0" applyNumberFormat="1" applyFont="1" applyBorder="1" applyAlignment="1">
      <alignment horizontal="right"/>
    </xf>
    <xf numFmtId="0" fontId="4" fillId="0" borderId="11" xfId="0" applyFont="1" applyBorder="1" applyAlignment="1">
      <alignment horizontal="right"/>
    </xf>
    <xf numFmtId="164" fontId="4" fillId="0" borderId="13" xfId="0" applyNumberFormat="1" applyFont="1" applyBorder="1" applyAlignment="1">
      <alignment horizontal="left" vertical="center"/>
    </xf>
    <xf numFmtId="165" fontId="4" fillId="0" borderId="13" xfId="0" applyNumberFormat="1" applyFont="1" applyBorder="1" applyAlignment="1">
      <alignment horizontal="right" vertical="center"/>
    </xf>
    <xf numFmtId="0" fontId="4" fillId="0" borderId="0" xfId="0" applyFont="1" applyAlignment="1">
      <alignment horizontal="right" vertical="center"/>
    </xf>
    <xf numFmtId="164" fontId="4" fillId="0" borderId="0" xfId="0" applyNumberFormat="1" applyFont="1" applyAlignment="1" quotePrefix="1">
      <alignment horizontal="right" vertical="center"/>
    </xf>
    <xf numFmtId="165" fontId="4" fillId="0" borderId="0" xfId="0" applyNumberFormat="1" applyFont="1" applyAlignment="1" quotePrefix="1">
      <alignment horizontal="right" vertical="center"/>
    </xf>
    <xf numFmtId="0" fontId="4" fillId="0" borderId="0" xfId="0" applyFont="1" applyAlignment="1" quotePrefix="1">
      <alignment horizontal="right" vertical="center"/>
    </xf>
    <xf numFmtId="165" fontId="4" fillId="0" borderId="11" xfId="0" applyNumberFormat="1" applyFont="1" applyBorder="1" applyAlignment="1">
      <alignment horizontal="right" vertical="center"/>
    </xf>
    <xf numFmtId="0" fontId="4" fillId="0" borderId="0" xfId="0" applyFont="1" applyBorder="1" applyAlignment="1">
      <alignment horizontal="right"/>
    </xf>
    <xf numFmtId="165" fontId="4" fillId="0" borderId="0" xfId="0" applyNumberFormat="1" applyFont="1" applyAlignment="1">
      <alignment horizontal="right"/>
    </xf>
    <xf numFmtId="0" fontId="54" fillId="0" borderId="11" xfId="0" applyFont="1" applyBorder="1" applyAlignment="1">
      <alignment vertical="top"/>
    </xf>
    <xf numFmtId="168" fontId="4" fillId="0" borderId="0" xfId="0" applyNumberFormat="1" applyFont="1" applyBorder="1" applyAlignment="1">
      <alignment horizontal="right"/>
    </xf>
    <xf numFmtId="164" fontId="4" fillId="0" borderId="13" xfId="0" applyNumberFormat="1" applyFont="1" applyBorder="1" applyAlignment="1">
      <alignment horizontal="right" vertical="center"/>
    </xf>
    <xf numFmtId="168" fontId="4" fillId="0" borderId="13" xfId="0" applyNumberFormat="1" applyFont="1" applyBorder="1" applyAlignment="1">
      <alignment horizontal="right" vertical="center"/>
    </xf>
    <xf numFmtId="164" fontId="4" fillId="0" borderId="0" xfId="0" applyNumberFormat="1" applyFont="1" applyAlignment="1">
      <alignment horizontal="right" vertical="center"/>
    </xf>
    <xf numFmtId="168" fontId="4" fillId="0" borderId="0" xfId="0" applyNumberFormat="1" applyFont="1" applyAlignment="1">
      <alignment horizontal="right" vertical="center"/>
    </xf>
    <xf numFmtId="165" fontId="4" fillId="0" borderId="0" xfId="0" applyNumberFormat="1" applyFont="1" applyAlignment="1">
      <alignment horizontal="right" vertical="center"/>
    </xf>
    <xf numFmtId="49" fontId="4" fillId="0" borderId="11" xfId="0" applyNumberFormat="1" applyFont="1" applyBorder="1" applyAlignment="1">
      <alignment vertical="center"/>
    </xf>
    <xf numFmtId="1" fontId="4" fillId="0" borderId="11" xfId="0" applyNumberFormat="1" applyFont="1" applyBorder="1" applyAlignment="1">
      <alignment horizontal="right" vertical="center"/>
    </xf>
    <xf numFmtId="168" fontId="4" fillId="0" borderId="11" xfId="0" applyNumberFormat="1" applyFont="1" applyBorder="1" applyAlignment="1">
      <alignment horizontal="right" vertical="center"/>
    </xf>
    <xf numFmtId="49" fontId="4" fillId="0" borderId="11" xfId="0" applyNumberFormat="1" applyFont="1" applyBorder="1" applyAlignment="1">
      <alignment horizontal="right" vertical="center"/>
    </xf>
    <xf numFmtId="2" fontId="4" fillId="0" borderId="0" xfId="0" applyNumberFormat="1" applyFont="1" applyAlignment="1">
      <alignment/>
    </xf>
    <xf numFmtId="2" fontId="4" fillId="0" borderId="0" xfId="0" applyNumberFormat="1" applyFont="1" applyAlignment="1">
      <alignment horizontal="right"/>
    </xf>
    <xf numFmtId="2" fontId="4" fillId="0" borderId="11" xfId="0" applyNumberFormat="1" applyFont="1" applyBorder="1" applyAlignment="1">
      <alignment horizontal="right" vertical="center"/>
    </xf>
    <xf numFmtId="0" fontId="4" fillId="0" borderId="0" xfId="211" applyFont="1" applyFill="1" applyAlignment="1">
      <alignment/>
      <protection/>
    </xf>
    <xf numFmtId="0" fontId="4" fillId="0" borderId="0" xfId="0" applyFont="1" applyBorder="1" applyAlignment="1">
      <alignment vertical="top"/>
    </xf>
    <xf numFmtId="164" fontId="4" fillId="0" borderId="0" xfId="0" applyNumberFormat="1" applyFont="1" applyBorder="1" applyAlignment="1">
      <alignment horizontal="right" vertical="top"/>
    </xf>
    <xf numFmtId="168" fontId="4" fillId="0" borderId="0" xfId="0" applyNumberFormat="1" applyFont="1" applyBorder="1" applyAlignment="1">
      <alignment horizontal="right" vertical="top"/>
    </xf>
    <xf numFmtId="0" fontId="4" fillId="0" borderId="0" xfId="0" applyFont="1" applyBorder="1" applyAlignment="1">
      <alignment horizontal="right" vertical="top"/>
    </xf>
    <xf numFmtId="0" fontId="4" fillId="0" borderId="0" xfId="0" applyFont="1" applyBorder="1" applyAlignment="1">
      <alignment vertical="center"/>
    </xf>
    <xf numFmtId="164" fontId="4" fillId="0" borderId="0" xfId="0" applyNumberFormat="1" applyFont="1" applyBorder="1" applyAlignment="1">
      <alignment horizontal="right" vertical="center"/>
    </xf>
    <xf numFmtId="168"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419" applyFont="1" applyFill="1" applyAlignment="1">
      <alignment/>
      <protection/>
    </xf>
    <xf numFmtId="0" fontId="4" fillId="0" borderId="0" xfId="321" applyFont="1" applyFill="1" applyAlignment="1">
      <alignment/>
      <protection/>
    </xf>
    <xf numFmtId="164" fontId="4" fillId="0" borderId="0" xfId="0" applyNumberFormat="1" applyFont="1" applyBorder="1" applyAlignment="1">
      <alignment vertical="top"/>
    </xf>
    <xf numFmtId="164" fontId="4" fillId="0" borderId="13" xfId="0" applyNumberFormat="1" applyFont="1" applyBorder="1" applyAlignment="1">
      <alignment vertical="center"/>
    </xf>
    <xf numFmtId="168" fontId="4" fillId="0" borderId="10" xfId="0" applyNumberFormat="1" applyFont="1" applyBorder="1" applyAlignment="1">
      <alignment horizontal="right" vertical="center"/>
    </xf>
    <xf numFmtId="1" fontId="4" fillId="0" borderId="11" xfId="0" applyNumberFormat="1" applyFont="1" applyBorder="1" applyAlignment="1">
      <alignment vertical="center"/>
    </xf>
    <xf numFmtId="49" fontId="4" fillId="0" borderId="0" xfId="0" applyNumberFormat="1" applyFont="1" applyBorder="1" applyAlignment="1">
      <alignment vertical="center"/>
    </xf>
    <xf numFmtId="164" fontId="4" fillId="0" borderId="0" xfId="0" applyNumberFormat="1" applyFont="1" applyBorder="1" applyAlignment="1">
      <alignment vertical="center"/>
    </xf>
    <xf numFmtId="164" fontId="4" fillId="0" borderId="11" xfId="0" applyNumberFormat="1" applyFont="1" applyBorder="1" applyAlignment="1">
      <alignment/>
    </xf>
    <xf numFmtId="168" fontId="4" fillId="0" borderId="11" xfId="0" applyNumberFormat="1" applyFont="1" applyBorder="1" applyAlignment="1">
      <alignment horizontal="right"/>
    </xf>
    <xf numFmtId="0" fontId="4" fillId="0" borderId="0" xfId="0" applyFont="1" applyAlignment="1">
      <alignment horizontal="left" vertical="center"/>
    </xf>
    <xf numFmtId="164" fontId="4" fillId="0" borderId="14" xfId="0" applyNumberFormat="1" applyFont="1" applyBorder="1" applyAlignment="1">
      <alignment horizontal="right" vertical="center"/>
    </xf>
    <xf numFmtId="1" fontId="4" fillId="0" borderId="14" xfId="0" applyNumberFormat="1" applyFont="1" applyBorder="1" applyAlignment="1">
      <alignment horizontal="right" vertical="center"/>
    </xf>
    <xf numFmtId="0" fontId="4" fillId="0" borderId="15" xfId="0" applyFont="1" applyBorder="1" applyAlignment="1">
      <alignment vertical="center"/>
    </xf>
    <xf numFmtId="165" fontId="4" fillId="0" borderId="14" xfId="0" applyNumberFormat="1" applyFont="1" applyBorder="1" applyAlignment="1">
      <alignment horizontal="right" vertical="center"/>
    </xf>
    <xf numFmtId="165" fontId="4" fillId="0" borderId="0" xfId="0" applyNumberFormat="1" applyFont="1" applyBorder="1" applyAlignment="1">
      <alignment horizontal="right" vertical="center"/>
    </xf>
    <xf numFmtId="0" fontId="4" fillId="0" borderId="0" xfId="0" applyFont="1" applyAlignment="1">
      <alignment horizontal="left"/>
    </xf>
    <xf numFmtId="0" fontId="6" fillId="0" borderId="0" xfId="0" applyFont="1" applyAlignment="1">
      <alignment horizontal="left"/>
    </xf>
    <xf numFmtId="0" fontId="6" fillId="0" borderId="0" xfId="0" applyNumberFormat="1" applyFont="1" applyAlignment="1">
      <alignment horizontal="left"/>
    </xf>
    <xf numFmtId="0" fontId="6" fillId="0" borderId="11" xfId="0" applyFont="1" applyBorder="1" applyAlignment="1">
      <alignment horizontal="left" vertical="center"/>
    </xf>
    <xf numFmtId="0" fontId="4" fillId="0" borderId="0" xfId="200" applyFont="1" applyFill="1" applyAlignment="1">
      <alignment/>
      <protection/>
    </xf>
    <xf numFmtId="0" fontId="4" fillId="0" borderId="0" xfId="314" applyFont="1" applyFill="1" applyAlignment="1">
      <alignment/>
      <protection/>
    </xf>
    <xf numFmtId="164" fontId="4" fillId="0" borderId="0" xfId="0" applyNumberFormat="1" applyFont="1" applyAlignment="1">
      <alignment vertical="center"/>
    </xf>
  </cellXfs>
  <cellStyles count="6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10 3" xfId="57"/>
    <cellStyle name="Normal 10 4" xfId="58"/>
    <cellStyle name="Normal 10 5" xfId="59"/>
    <cellStyle name="Normal 10 6" xfId="60"/>
    <cellStyle name="Normal 106" xfId="61"/>
    <cellStyle name="Normal 106 2" xfId="62"/>
    <cellStyle name="Normal 106 3" xfId="63"/>
    <cellStyle name="Normal 106 4" xfId="64"/>
    <cellStyle name="Normal 106 5" xfId="65"/>
    <cellStyle name="Normal 106 6" xfId="66"/>
    <cellStyle name="Normal 106 7" xfId="67"/>
    <cellStyle name="Normal 106 8" xfId="68"/>
    <cellStyle name="Normal 11" xfId="69"/>
    <cellStyle name="Normal 11 2" xfId="70"/>
    <cellStyle name="Normal 112" xfId="71"/>
    <cellStyle name="Normal 112 2" xfId="72"/>
    <cellStyle name="Normal 112 3" xfId="73"/>
    <cellStyle name="Normal 112 4" xfId="74"/>
    <cellStyle name="Normal 112 5" xfId="75"/>
    <cellStyle name="Normal 112 6" xfId="76"/>
    <cellStyle name="Normal 112 7" xfId="77"/>
    <cellStyle name="Normal 112 8" xfId="78"/>
    <cellStyle name="Normal 113" xfId="79"/>
    <cellStyle name="Normal 113 2" xfId="80"/>
    <cellStyle name="Normal 113 3" xfId="81"/>
    <cellStyle name="Normal 113 4" xfId="82"/>
    <cellStyle name="Normal 113 5" xfId="83"/>
    <cellStyle name="Normal 113 6" xfId="84"/>
    <cellStyle name="Normal 113 7" xfId="85"/>
    <cellStyle name="Normal 113 8" xfId="86"/>
    <cellStyle name="Normal 114" xfId="87"/>
    <cellStyle name="Normal 12" xfId="88"/>
    <cellStyle name="Normal 121" xfId="89"/>
    <cellStyle name="Normal 121 2" xfId="90"/>
    <cellStyle name="Normal 121 3" xfId="91"/>
    <cellStyle name="Normal 121 4" xfId="92"/>
    <cellStyle name="Normal 121 5" xfId="93"/>
    <cellStyle name="Normal 121 6" xfId="94"/>
    <cellStyle name="Normal 121 7" xfId="95"/>
    <cellStyle name="Normal 121 8" xfId="96"/>
    <cellStyle name="Normal 122" xfId="97"/>
    <cellStyle name="Normal 122 2" xfId="98"/>
    <cellStyle name="Normal 122 3" xfId="99"/>
    <cellStyle name="Normal 122 4" xfId="100"/>
    <cellStyle name="Normal 122 5" xfId="101"/>
    <cellStyle name="Normal 122 6" xfId="102"/>
    <cellStyle name="Normal 122 7" xfId="103"/>
    <cellStyle name="Normal 122 8" xfId="104"/>
    <cellStyle name="Normal 123" xfId="105"/>
    <cellStyle name="Normal 123 2" xfId="106"/>
    <cellStyle name="Normal 123 3" xfId="107"/>
    <cellStyle name="Normal 123 4" xfId="108"/>
    <cellStyle name="Normal 123 5" xfId="109"/>
    <cellStyle name="Normal 123 6" xfId="110"/>
    <cellStyle name="Normal 123 7" xfId="111"/>
    <cellStyle name="Normal 123 8" xfId="112"/>
    <cellStyle name="Normal 124" xfId="113"/>
    <cellStyle name="Normal 124 2" xfId="114"/>
    <cellStyle name="Normal 124 3" xfId="115"/>
    <cellStyle name="Normal 124 4" xfId="116"/>
    <cellStyle name="Normal 124 5" xfId="117"/>
    <cellStyle name="Normal 124 6" xfId="118"/>
    <cellStyle name="Normal 124 7" xfId="119"/>
    <cellStyle name="Normal 124 8" xfId="120"/>
    <cellStyle name="Normal 125" xfId="121"/>
    <cellStyle name="Normal 125 2" xfId="122"/>
    <cellStyle name="Normal 125 3" xfId="123"/>
    <cellStyle name="Normal 125 4" xfId="124"/>
    <cellStyle name="Normal 125 5" xfId="125"/>
    <cellStyle name="Normal 125 6" xfId="126"/>
    <cellStyle name="Normal 125 7" xfId="127"/>
    <cellStyle name="Normal 125 8" xfId="128"/>
    <cellStyle name="Normal 126" xfId="129"/>
    <cellStyle name="Normal 126 2" xfId="130"/>
    <cellStyle name="Normal 126 3" xfId="131"/>
    <cellStyle name="Normal 126 4" xfId="132"/>
    <cellStyle name="Normal 126 5" xfId="133"/>
    <cellStyle name="Normal 126 6" xfId="134"/>
    <cellStyle name="Normal 126 7" xfId="135"/>
    <cellStyle name="Normal 126 8" xfId="136"/>
    <cellStyle name="Normal 127" xfId="137"/>
    <cellStyle name="Normal 127 2" xfId="138"/>
    <cellStyle name="Normal 127 3" xfId="139"/>
    <cellStyle name="Normal 127 4" xfId="140"/>
    <cellStyle name="Normal 127 5" xfId="141"/>
    <cellStyle name="Normal 127 6" xfId="142"/>
    <cellStyle name="Normal 127 7" xfId="143"/>
    <cellStyle name="Normal 127 8" xfId="144"/>
    <cellStyle name="Normal 128" xfId="145"/>
    <cellStyle name="Normal 128 2" xfId="146"/>
    <cellStyle name="Normal 128 3" xfId="147"/>
    <cellStyle name="Normal 128 4" xfId="148"/>
    <cellStyle name="Normal 128 5" xfId="149"/>
    <cellStyle name="Normal 128 6" xfId="150"/>
    <cellStyle name="Normal 128 7" xfId="151"/>
    <cellStyle name="Normal 128 8" xfId="152"/>
    <cellStyle name="Normal 129" xfId="153"/>
    <cellStyle name="Normal 129 2" xfId="154"/>
    <cellStyle name="Normal 129 3" xfId="155"/>
    <cellStyle name="Normal 129 4" xfId="156"/>
    <cellStyle name="Normal 129 5" xfId="157"/>
    <cellStyle name="Normal 129 6" xfId="158"/>
    <cellStyle name="Normal 129 7" xfId="159"/>
    <cellStyle name="Normal 129 8" xfId="160"/>
    <cellStyle name="Normal 13" xfId="161"/>
    <cellStyle name="Normal 130" xfId="162"/>
    <cellStyle name="Normal 130 2" xfId="163"/>
    <cellStyle name="Normal 130 3" xfId="164"/>
    <cellStyle name="Normal 130 4" xfId="165"/>
    <cellStyle name="Normal 130 5" xfId="166"/>
    <cellStyle name="Normal 130 6" xfId="167"/>
    <cellStyle name="Normal 130 7" xfId="168"/>
    <cellStyle name="Normal 130 8" xfId="169"/>
    <cellStyle name="Normal 131" xfId="170"/>
    <cellStyle name="Normal 131 2" xfId="171"/>
    <cellStyle name="Normal 131 3" xfId="172"/>
    <cellStyle name="Normal 131 4" xfId="173"/>
    <cellStyle name="Normal 131 5" xfId="174"/>
    <cellStyle name="Normal 131 6" xfId="175"/>
    <cellStyle name="Normal 131 7" xfId="176"/>
    <cellStyle name="Normal 131 8" xfId="177"/>
    <cellStyle name="Normal 14" xfId="178"/>
    <cellStyle name="Normal 15" xfId="179"/>
    <cellStyle name="Normal 16" xfId="180"/>
    <cellStyle name="Normal 17" xfId="181"/>
    <cellStyle name="Normal 17 2" xfId="182"/>
    <cellStyle name="Normal 17 3" xfId="183"/>
    <cellStyle name="Normal 17 4" xfId="184"/>
    <cellStyle name="Normal 17 5" xfId="185"/>
    <cellStyle name="Normal 17 6" xfId="186"/>
    <cellStyle name="Normal 18" xfId="187"/>
    <cellStyle name="Normal 18 2" xfId="188"/>
    <cellStyle name="Normal 18 3" xfId="189"/>
    <cellStyle name="Normal 18 4" xfId="190"/>
    <cellStyle name="Normal 18 5" xfId="191"/>
    <cellStyle name="Normal 18 6" xfId="192"/>
    <cellStyle name="Normal 19" xfId="193"/>
    <cellStyle name="Normal 2" xfId="194"/>
    <cellStyle name="Normal 2 2" xfId="195"/>
    <cellStyle name="Normal 2 2 10" xfId="196"/>
    <cellStyle name="Normal 2 2 11" xfId="197"/>
    <cellStyle name="Normal 2 2 12" xfId="198"/>
    <cellStyle name="Normal 2 2 13" xfId="199"/>
    <cellStyle name="Normal 2 2 14" xfId="200"/>
    <cellStyle name="Normal 2 2 15" xfId="201"/>
    <cellStyle name="Normal 2 2 16" xfId="202"/>
    <cellStyle name="Normal 2 2 17" xfId="203"/>
    <cellStyle name="Normal 2 2 18" xfId="204"/>
    <cellStyle name="Normal 2 2 19" xfId="205"/>
    <cellStyle name="Normal 2 2 2" xfId="206"/>
    <cellStyle name="Normal 2 2 2 10" xfId="207"/>
    <cellStyle name="Normal 2 2 2 11" xfId="208"/>
    <cellStyle name="Normal 2 2 2 12" xfId="209"/>
    <cellStyle name="Normal 2 2 2 13" xfId="210"/>
    <cellStyle name="Normal 2 2 2 2" xfId="211"/>
    <cellStyle name="Normal 2 2 2 2 10" xfId="212"/>
    <cellStyle name="Normal 2 2 2 2 2" xfId="213"/>
    <cellStyle name="Normal 2 2 2 2 2 10" xfId="214"/>
    <cellStyle name="Normal 2 2 2 2 2 11" xfId="215"/>
    <cellStyle name="Normal 2 2 2 2 2 12" xfId="216"/>
    <cellStyle name="Normal 2 2 2 2 2 2" xfId="217"/>
    <cellStyle name="Normal 2 2 2 2 2 3" xfId="218"/>
    <cellStyle name="Normal 2 2 2 2 2 4" xfId="219"/>
    <cellStyle name="Normal 2 2 2 2 2 5" xfId="220"/>
    <cellStyle name="Normal 2 2 2 2 2 6" xfId="221"/>
    <cellStyle name="Normal 2 2 2 2 2 7" xfId="222"/>
    <cellStyle name="Normal 2 2 2 2 2 8" xfId="223"/>
    <cellStyle name="Normal 2 2 2 2 2 9" xfId="224"/>
    <cellStyle name="Normal 2 2 2 2 3" xfId="225"/>
    <cellStyle name="Normal 2 2 2 2 3 10" xfId="226"/>
    <cellStyle name="Normal 2 2 2 2 3 11" xfId="227"/>
    <cellStyle name="Normal 2 2 2 2 3 12" xfId="228"/>
    <cellStyle name="Normal 2 2 2 2 3 2" xfId="229"/>
    <cellStyle name="Normal 2 2 2 2 3 3" xfId="230"/>
    <cellStyle name="Normal 2 2 2 2 3 4" xfId="231"/>
    <cellStyle name="Normal 2 2 2 2 3 5" xfId="232"/>
    <cellStyle name="Normal 2 2 2 2 3 6" xfId="233"/>
    <cellStyle name="Normal 2 2 2 2 3 7" xfId="234"/>
    <cellStyle name="Normal 2 2 2 2 3 8" xfId="235"/>
    <cellStyle name="Normal 2 2 2 2 3 9" xfId="236"/>
    <cellStyle name="Normal 2 2 2 2 4" xfId="237"/>
    <cellStyle name="Normal 2 2 2 2 5" xfId="238"/>
    <cellStyle name="Normal 2 2 2 2 6" xfId="239"/>
    <cellStyle name="Normal 2 2 2 2 7" xfId="240"/>
    <cellStyle name="Normal 2 2 2 2 8" xfId="241"/>
    <cellStyle name="Normal 2 2 2 2 9" xfId="242"/>
    <cellStyle name="Normal 2 2 2 3" xfId="243"/>
    <cellStyle name="Normal 2 2 2 3 2" xfId="244"/>
    <cellStyle name="Normal 2 2 2 3 3" xfId="245"/>
    <cellStyle name="Normal 2 2 2 3 4" xfId="246"/>
    <cellStyle name="Normal 2 2 2 3 5" xfId="247"/>
    <cellStyle name="Normal 2 2 2 3 6" xfId="248"/>
    <cellStyle name="Normal 2 2 2 3 7" xfId="249"/>
    <cellStyle name="Normal 2 2 2 3 8" xfId="250"/>
    <cellStyle name="Normal 2 2 2 4" xfId="251"/>
    <cellStyle name="Normal 2 2 2 5" xfId="252"/>
    <cellStyle name="Normal 2 2 2 6" xfId="253"/>
    <cellStyle name="Normal 2 2 2 7" xfId="254"/>
    <cellStyle name="Normal 2 2 2 8" xfId="255"/>
    <cellStyle name="Normal 2 2 2 9" xfId="256"/>
    <cellStyle name="Normal 2 2 20" xfId="257"/>
    <cellStyle name="Normal 2 2 21" xfId="258"/>
    <cellStyle name="Normal 2 2 22" xfId="259"/>
    <cellStyle name="Normal 2 2 23" xfId="260"/>
    <cellStyle name="Normal 2 2 24" xfId="261"/>
    <cellStyle name="Normal 2 2 25" xfId="262"/>
    <cellStyle name="Normal 2 2 26" xfId="263"/>
    <cellStyle name="Normal 2 2 3" xfId="264"/>
    <cellStyle name="Normal 2 2 3 2" xfId="265"/>
    <cellStyle name="Normal 2 2 3 3" xfId="266"/>
    <cellStyle name="Normal 2 2 3 4" xfId="267"/>
    <cellStyle name="Normal 2 2 3 5" xfId="268"/>
    <cellStyle name="Normal 2 2 4" xfId="269"/>
    <cellStyle name="Normal 2 2 4 2" xfId="270"/>
    <cellStyle name="Normal 2 2 4 3" xfId="271"/>
    <cellStyle name="Normal 2 2 4 4" xfId="272"/>
    <cellStyle name="Normal 2 2 4 5" xfId="273"/>
    <cellStyle name="Normal 2 2 5" xfId="274"/>
    <cellStyle name="Normal 2 2 5 10" xfId="275"/>
    <cellStyle name="Normal 2 2 5 11" xfId="276"/>
    <cellStyle name="Normal 2 2 5 12" xfId="277"/>
    <cellStyle name="Normal 2 2 5 2" xfId="278"/>
    <cellStyle name="Normal 2 2 5 3" xfId="279"/>
    <cellStyle name="Normal 2 2 5 4" xfId="280"/>
    <cellStyle name="Normal 2 2 5 5" xfId="281"/>
    <cellStyle name="Normal 2 2 5 6" xfId="282"/>
    <cellStyle name="Normal 2 2 5 7" xfId="283"/>
    <cellStyle name="Normal 2 2 5 8" xfId="284"/>
    <cellStyle name="Normal 2 2 5 9" xfId="285"/>
    <cellStyle name="Normal 2 2 6" xfId="286"/>
    <cellStyle name="Normal 2 2 6 2" xfId="287"/>
    <cellStyle name="Normal 2 2 6 3" xfId="288"/>
    <cellStyle name="Normal 2 2 6 4" xfId="289"/>
    <cellStyle name="Normal 2 2 6 5" xfId="290"/>
    <cellStyle name="Normal 2 2 7" xfId="291"/>
    <cellStyle name="Normal 2 2 8" xfId="292"/>
    <cellStyle name="Normal 2 2 9" xfId="293"/>
    <cellStyle name="Normal 2 3" xfId="294"/>
    <cellStyle name="Normal 2 3 10" xfId="295"/>
    <cellStyle name="Normal 2 3 11" xfId="296"/>
    <cellStyle name="Normal 2 3 12" xfId="297"/>
    <cellStyle name="Normal 2 3 13" xfId="298"/>
    <cellStyle name="Normal 2 3 14" xfId="299"/>
    <cellStyle name="Normal 2 3 2" xfId="300"/>
    <cellStyle name="Normal 2 3 2 2" xfId="301"/>
    <cellStyle name="Normal 2 3 2 3" xfId="302"/>
    <cellStyle name="Normal 2 3 2 4" xfId="303"/>
    <cellStyle name="Normal 2 3 2 5" xfId="304"/>
    <cellStyle name="Normal 2 3 3" xfId="305"/>
    <cellStyle name="Normal 2 3 4" xfId="306"/>
    <cellStyle name="Normal 2 3 5" xfId="307"/>
    <cellStyle name="Normal 2 3 6" xfId="308"/>
    <cellStyle name="Normal 2 3 7" xfId="309"/>
    <cellStyle name="Normal 2 3 8" xfId="310"/>
    <cellStyle name="Normal 2 3 9" xfId="311"/>
    <cellStyle name="Normal 2 4" xfId="312"/>
    <cellStyle name="Normal 2 4 10" xfId="313"/>
    <cellStyle name="Normal 2 4 2" xfId="314"/>
    <cellStyle name="Normal 2 4 3" xfId="315"/>
    <cellStyle name="Normal 2 4 4" xfId="316"/>
    <cellStyle name="Normal 2 4 5" xfId="317"/>
    <cellStyle name="Normal 2 4 6" xfId="318"/>
    <cellStyle name="Normal 2 4 7" xfId="319"/>
    <cellStyle name="Normal 2 4 8" xfId="320"/>
    <cellStyle name="Normal 2 4 9" xfId="321"/>
    <cellStyle name="Normal 2 5" xfId="322"/>
    <cellStyle name="Normal 2 5 2" xfId="323"/>
    <cellStyle name="Normal 2 5 3" xfId="324"/>
    <cellStyle name="Normal 2 5 4" xfId="325"/>
    <cellStyle name="Normal 2 5 5" xfId="326"/>
    <cellStyle name="Normal 2 5 6" xfId="327"/>
    <cellStyle name="Normal 20" xfId="328"/>
    <cellStyle name="Normal 21" xfId="329"/>
    <cellStyle name="Normal 22" xfId="330"/>
    <cellStyle name="Normal 22 2" xfId="331"/>
    <cellStyle name="Normal 22 3" xfId="332"/>
    <cellStyle name="Normal 22 4" xfId="333"/>
    <cellStyle name="Normal 22 5" xfId="334"/>
    <cellStyle name="Normal 23" xfId="335"/>
    <cellStyle name="Normal 23 2" xfId="336"/>
    <cellStyle name="Normal 23 3" xfId="337"/>
    <cellStyle name="Normal 23 4" xfId="338"/>
    <cellStyle name="Normal 23 5" xfId="339"/>
    <cellStyle name="Normal 24" xfId="340"/>
    <cellStyle name="Normal 24 2" xfId="341"/>
    <cellStyle name="Normal 24 3" xfId="342"/>
    <cellStyle name="Normal 24 4" xfId="343"/>
    <cellStyle name="Normal 25" xfId="344"/>
    <cellStyle name="Normal 25 2" xfId="345"/>
    <cellStyle name="Normal 25 3" xfId="346"/>
    <cellStyle name="Normal 25 4" xfId="347"/>
    <cellStyle name="Normal 26" xfId="348"/>
    <cellStyle name="Normal 26 2" xfId="349"/>
    <cellStyle name="Normal 26 3" xfId="350"/>
    <cellStyle name="Normal 26 4" xfId="351"/>
    <cellStyle name="Normal 27" xfId="352"/>
    <cellStyle name="Normal 28" xfId="353"/>
    <cellStyle name="Normal 28 2" xfId="354"/>
    <cellStyle name="Normal 28 3" xfId="355"/>
    <cellStyle name="Normal 28 4" xfId="356"/>
    <cellStyle name="Normal 29" xfId="357"/>
    <cellStyle name="Normal 29 2" xfId="358"/>
    <cellStyle name="Normal 29 3" xfId="359"/>
    <cellStyle name="Normal 29 4" xfId="360"/>
    <cellStyle name="Normal 3" xfId="361"/>
    <cellStyle name="Normal 3 2" xfId="362"/>
    <cellStyle name="Normal 3 2 10" xfId="363"/>
    <cellStyle name="Normal 3 2 11" xfId="364"/>
    <cellStyle name="Normal 3 2 12" xfId="365"/>
    <cellStyle name="Normal 3 2 13" xfId="366"/>
    <cellStyle name="Normal 3 2 14" xfId="367"/>
    <cellStyle name="Normal 3 2 2" xfId="368"/>
    <cellStyle name="Normal 3 2 2 2" xfId="369"/>
    <cellStyle name="Normal 3 2 2 3" xfId="370"/>
    <cellStyle name="Normal 3 2 2 4" xfId="371"/>
    <cellStyle name="Normal 3 2 2 5" xfId="372"/>
    <cellStyle name="Normal 3 2 3" xfId="373"/>
    <cellStyle name="Normal 3 2 4" xfId="374"/>
    <cellStyle name="Normal 3 2 5" xfId="375"/>
    <cellStyle name="Normal 3 2 6" xfId="376"/>
    <cellStyle name="Normal 3 2 7" xfId="377"/>
    <cellStyle name="Normal 3 2 8" xfId="378"/>
    <cellStyle name="Normal 3 2 9" xfId="379"/>
    <cellStyle name="Normal 3 3" xfId="380"/>
    <cellStyle name="Normal 3 3 10" xfId="381"/>
    <cellStyle name="Normal 3 3 11" xfId="382"/>
    <cellStyle name="Normal 3 3 12" xfId="383"/>
    <cellStyle name="Normal 3 3 13" xfId="384"/>
    <cellStyle name="Normal 3 3 2" xfId="385"/>
    <cellStyle name="Normal 3 3 2 2" xfId="386"/>
    <cellStyle name="Normal 3 3 2 3" xfId="387"/>
    <cellStyle name="Normal 3 3 2 4" xfId="388"/>
    <cellStyle name="Normal 3 3 2 5" xfId="389"/>
    <cellStyle name="Normal 3 3 3" xfId="390"/>
    <cellStyle name="Normal 3 3 4" xfId="391"/>
    <cellStyle name="Normal 3 3 5" xfId="392"/>
    <cellStyle name="Normal 3 3 6" xfId="393"/>
    <cellStyle name="Normal 3 3 7" xfId="394"/>
    <cellStyle name="Normal 3 3 8" xfId="395"/>
    <cellStyle name="Normal 3 3 9" xfId="396"/>
    <cellStyle name="Normal 30" xfId="397"/>
    <cellStyle name="Normal 31" xfId="398"/>
    <cellStyle name="Normal 32" xfId="399"/>
    <cellStyle name="Normal 33" xfId="400"/>
    <cellStyle name="Normal 33 2" xfId="401"/>
    <cellStyle name="Normal 33 2 2" xfId="402"/>
    <cellStyle name="Normal 33 2 3" xfId="403"/>
    <cellStyle name="Normal 33 2 4" xfId="404"/>
    <cellStyle name="Normal 33 2 5" xfId="405"/>
    <cellStyle name="Normal 33 3" xfId="406"/>
    <cellStyle name="Normal 33 4" xfId="407"/>
    <cellStyle name="Normal 33 5" xfId="408"/>
    <cellStyle name="Normal 33 6" xfId="409"/>
    <cellStyle name="Normal 33 7" xfId="410"/>
    <cellStyle name="Normal 33 8" xfId="411"/>
    <cellStyle name="Normal 33 9" xfId="412"/>
    <cellStyle name="Normal 34" xfId="413"/>
    <cellStyle name="Normal 35" xfId="414"/>
    <cellStyle name="Normal 36" xfId="415"/>
    <cellStyle name="Normal 37" xfId="416"/>
    <cellStyle name="Normal 38" xfId="417"/>
    <cellStyle name="Normal 39" xfId="418"/>
    <cellStyle name="Normal 4" xfId="419"/>
    <cellStyle name="Normal 4 10" xfId="420"/>
    <cellStyle name="Normal 4 2" xfId="421"/>
    <cellStyle name="Normal 4 2 2" xfId="422"/>
    <cellStyle name="Normal 4 2 3" xfId="423"/>
    <cellStyle name="Normal 4 2 4" xfId="424"/>
    <cellStyle name="Normal 4 2 5" xfId="425"/>
    <cellStyle name="Normal 4 2 6" xfId="426"/>
    <cellStyle name="Normal 4 3" xfId="427"/>
    <cellStyle name="Normal 4 4" xfId="428"/>
    <cellStyle name="Normal 4 5" xfId="429"/>
    <cellStyle name="Normal 4 6" xfId="430"/>
    <cellStyle name="Normal 4 7" xfId="431"/>
    <cellStyle name="Normal 4 8" xfId="432"/>
    <cellStyle name="Normal 4 9" xfId="433"/>
    <cellStyle name="Normal 40" xfId="434"/>
    <cellStyle name="Normal 40 2" xfId="435"/>
    <cellStyle name="Normal 40 3" xfId="436"/>
    <cellStyle name="Normal 40 4" xfId="437"/>
    <cellStyle name="Normal 41" xfId="438"/>
    <cellStyle name="Normal 42" xfId="439"/>
    <cellStyle name="Normal 42 2" xfId="440"/>
    <cellStyle name="Normal 42 3" xfId="441"/>
    <cellStyle name="Normal 42 4" xfId="442"/>
    <cellStyle name="Normal 43" xfId="443"/>
    <cellStyle name="Normal 43 2" xfId="444"/>
    <cellStyle name="Normal 43 3" xfId="445"/>
    <cellStyle name="Normal 44" xfId="446"/>
    <cellStyle name="Normal 45" xfId="447"/>
    <cellStyle name="Normal 46" xfId="448"/>
    <cellStyle name="Normal 47" xfId="449"/>
    <cellStyle name="Normal 48" xfId="450"/>
    <cellStyle name="Normal 48 2" xfId="451"/>
    <cellStyle name="Normal 48 3" xfId="452"/>
    <cellStyle name="Normal 49" xfId="453"/>
    <cellStyle name="Normal 49 2" xfId="454"/>
    <cellStyle name="Normal 49 3" xfId="455"/>
    <cellStyle name="Normal 5" xfId="456"/>
    <cellStyle name="Normal 5 2" xfId="457"/>
    <cellStyle name="Normal 5 3" xfId="458"/>
    <cellStyle name="Normal 5 4" xfId="459"/>
    <cellStyle name="Normal 5 5" xfId="460"/>
    <cellStyle name="Normal 50" xfId="461"/>
    <cellStyle name="Normal 51" xfId="462"/>
    <cellStyle name="Normal 52" xfId="463"/>
    <cellStyle name="Normal 53" xfId="464"/>
    <cellStyle name="Normal 54" xfId="465"/>
    <cellStyle name="Normal 55" xfId="466"/>
    <cellStyle name="Normal 56" xfId="467"/>
    <cellStyle name="Normal 57" xfId="468"/>
    <cellStyle name="Normal 58" xfId="469"/>
    <cellStyle name="Normal 59" xfId="470"/>
    <cellStyle name="Normal 6" xfId="471"/>
    <cellStyle name="Normal 60" xfId="472"/>
    <cellStyle name="Normal 61" xfId="473"/>
    <cellStyle name="Normal 62" xfId="474"/>
    <cellStyle name="Normal 63" xfId="475"/>
    <cellStyle name="Normal 64" xfId="476"/>
    <cellStyle name="Normal 65" xfId="477"/>
    <cellStyle name="Normal 66" xfId="478"/>
    <cellStyle name="Normal 67" xfId="479"/>
    <cellStyle name="Normal 68" xfId="480"/>
    <cellStyle name="Normal 69" xfId="481"/>
    <cellStyle name="Normal 7" xfId="482"/>
    <cellStyle name="Normal 7 2" xfId="483"/>
    <cellStyle name="Normal 7 3" xfId="484"/>
    <cellStyle name="Normal 7 4" xfId="485"/>
    <cellStyle name="Normal 7 5" xfId="486"/>
    <cellStyle name="Normal 7 6" xfId="487"/>
    <cellStyle name="Normal 70" xfId="488"/>
    <cellStyle name="Normal 71" xfId="489"/>
    <cellStyle name="Normal 72" xfId="490"/>
    <cellStyle name="Normal 73" xfId="491"/>
    <cellStyle name="Normal 74" xfId="492"/>
    <cellStyle name="Normal 75" xfId="493"/>
    <cellStyle name="Normal 75 10" xfId="494"/>
    <cellStyle name="Normal 75 11" xfId="495"/>
    <cellStyle name="Normal 75 12" xfId="496"/>
    <cellStyle name="Normal 75 2" xfId="497"/>
    <cellStyle name="Normal 75 2 2" xfId="498"/>
    <cellStyle name="Normal 75 2 3" xfId="499"/>
    <cellStyle name="Normal 75 2 4" xfId="500"/>
    <cellStyle name="Normal 75 2 5" xfId="501"/>
    <cellStyle name="Normal 75 3" xfId="502"/>
    <cellStyle name="Normal 75 4" xfId="503"/>
    <cellStyle name="Normal 75 5" xfId="504"/>
    <cellStyle name="Normal 75 6" xfId="505"/>
    <cellStyle name="Normal 75 7" xfId="506"/>
    <cellStyle name="Normal 75 8" xfId="507"/>
    <cellStyle name="Normal 75 9" xfId="508"/>
    <cellStyle name="Normal 76" xfId="509"/>
    <cellStyle name="Normal 77" xfId="510"/>
    <cellStyle name="Normal 78" xfId="511"/>
    <cellStyle name="Normal 79" xfId="512"/>
    <cellStyle name="Normal 8" xfId="513"/>
    <cellStyle name="Normal 8 2" xfId="514"/>
    <cellStyle name="Normal 8 3" xfId="515"/>
    <cellStyle name="Normal 8 4" xfId="516"/>
    <cellStyle name="Normal 80" xfId="517"/>
    <cellStyle name="Normal 81" xfId="518"/>
    <cellStyle name="Normal 81 2" xfId="519"/>
    <cellStyle name="Normal 81 2 2" xfId="520"/>
    <cellStyle name="Normal 81 2 3" xfId="521"/>
    <cellStyle name="Normal 81 2 4" xfId="522"/>
    <cellStyle name="Normal 81 2 5" xfId="523"/>
    <cellStyle name="Normal 81 3" xfId="524"/>
    <cellStyle name="Normal 81 4" xfId="525"/>
    <cellStyle name="Normal 81 5" xfId="526"/>
    <cellStyle name="Normal 81 6" xfId="527"/>
    <cellStyle name="Normal 81 7" xfId="528"/>
    <cellStyle name="Normal 81 8" xfId="529"/>
    <cellStyle name="Normal 81 9" xfId="530"/>
    <cellStyle name="Normal 82" xfId="531"/>
    <cellStyle name="Normal 82 2" xfId="532"/>
    <cellStyle name="Normal 82 2 2" xfId="533"/>
    <cellStyle name="Normal 82 2 3" xfId="534"/>
    <cellStyle name="Normal 82 2 4" xfId="535"/>
    <cellStyle name="Normal 82 2 5" xfId="536"/>
    <cellStyle name="Normal 82 3" xfId="537"/>
    <cellStyle name="Normal 82 4" xfId="538"/>
    <cellStyle name="Normal 82 5" xfId="539"/>
    <cellStyle name="Normal 82 6" xfId="540"/>
    <cellStyle name="Normal 82 7" xfId="541"/>
    <cellStyle name="Normal 82 8" xfId="542"/>
    <cellStyle name="Normal 82 9" xfId="543"/>
    <cellStyle name="Normal 83" xfId="544"/>
    <cellStyle name="Normal 83 2" xfId="545"/>
    <cellStyle name="Normal 83 2 2" xfId="546"/>
    <cellStyle name="Normal 83 2 3" xfId="547"/>
    <cellStyle name="Normal 83 2 4" xfId="548"/>
    <cellStyle name="Normal 83 2 5" xfId="549"/>
    <cellStyle name="Normal 83 3" xfId="550"/>
    <cellStyle name="Normal 83 4" xfId="551"/>
    <cellStyle name="Normal 83 5" xfId="552"/>
    <cellStyle name="Normal 83 6" xfId="553"/>
    <cellStyle name="Normal 83 7" xfId="554"/>
    <cellStyle name="Normal 83 8" xfId="555"/>
    <cellStyle name="Normal 83 9" xfId="556"/>
    <cellStyle name="Normal 84" xfId="557"/>
    <cellStyle name="Normal 84 2" xfId="558"/>
    <cellStyle name="Normal 84 2 2" xfId="559"/>
    <cellStyle name="Normal 84 2 3" xfId="560"/>
    <cellStyle name="Normal 84 2 4" xfId="561"/>
    <cellStyle name="Normal 84 2 5" xfId="562"/>
    <cellStyle name="Normal 84 3" xfId="563"/>
    <cellStyle name="Normal 84 4" xfId="564"/>
    <cellStyle name="Normal 84 5" xfId="565"/>
    <cellStyle name="Normal 84 6" xfId="566"/>
    <cellStyle name="Normal 84 7" xfId="567"/>
    <cellStyle name="Normal 84 8" xfId="568"/>
    <cellStyle name="Normal 84 9" xfId="569"/>
    <cellStyle name="Normal 85" xfId="570"/>
    <cellStyle name="Normal 85 2" xfId="571"/>
    <cellStyle name="Normal 85 2 2" xfId="572"/>
    <cellStyle name="Normal 85 2 3" xfId="573"/>
    <cellStyle name="Normal 85 2 4" xfId="574"/>
    <cellStyle name="Normal 85 2 5" xfId="575"/>
    <cellStyle name="Normal 85 3" xfId="576"/>
    <cellStyle name="Normal 85 4" xfId="577"/>
    <cellStyle name="Normal 85 5" xfId="578"/>
    <cellStyle name="Normal 85 6" xfId="579"/>
    <cellStyle name="Normal 85 7" xfId="580"/>
    <cellStyle name="Normal 85 8" xfId="581"/>
    <cellStyle name="Normal 85 9" xfId="582"/>
    <cellStyle name="Normal 86" xfId="583"/>
    <cellStyle name="Normal 86 2" xfId="584"/>
    <cellStyle name="Normal 86 2 2" xfId="585"/>
    <cellStyle name="Normal 86 2 3" xfId="586"/>
    <cellStyle name="Normal 86 2 4" xfId="587"/>
    <cellStyle name="Normal 86 2 5" xfId="588"/>
    <cellStyle name="Normal 86 3" xfId="589"/>
    <cellStyle name="Normal 86 4" xfId="590"/>
    <cellStyle name="Normal 86 5" xfId="591"/>
    <cellStyle name="Normal 86 6" xfId="592"/>
    <cellStyle name="Normal 86 7" xfId="593"/>
    <cellStyle name="Normal 86 8" xfId="594"/>
    <cellStyle name="Normal 86 9" xfId="595"/>
    <cellStyle name="Normal 87" xfId="596"/>
    <cellStyle name="Normal 87 2" xfId="597"/>
    <cellStyle name="Normal 87 2 2" xfId="598"/>
    <cellStyle name="Normal 87 2 3" xfId="599"/>
    <cellStyle name="Normal 87 2 4" xfId="600"/>
    <cellStyle name="Normal 87 2 5" xfId="601"/>
    <cellStyle name="Normal 87 3" xfId="602"/>
    <cellStyle name="Normal 87 4" xfId="603"/>
    <cellStyle name="Normal 87 5" xfId="604"/>
    <cellStyle name="Normal 87 6" xfId="605"/>
    <cellStyle name="Normal 87 7" xfId="606"/>
    <cellStyle name="Normal 87 8" xfId="607"/>
    <cellStyle name="Normal 87 9" xfId="608"/>
    <cellStyle name="Normal 88" xfId="609"/>
    <cellStyle name="Normal 88 2" xfId="610"/>
    <cellStyle name="Normal 88 2 2" xfId="611"/>
    <cellStyle name="Normal 88 2 3" xfId="612"/>
    <cellStyle name="Normal 88 2 4" xfId="613"/>
    <cellStyle name="Normal 88 2 5" xfId="614"/>
    <cellStyle name="Normal 88 3" xfId="615"/>
    <cellStyle name="Normal 88 4" xfId="616"/>
    <cellStyle name="Normal 88 5" xfId="617"/>
    <cellStyle name="Normal 88 6" xfId="618"/>
    <cellStyle name="Normal 88 7" xfId="619"/>
    <cellStyle name="Normal 88 8" xfId="620"/>
    <cellStyle name="Normal 88 9" xfId="621"/>
    <cellStyle name="Normal 89" xfId="622"/>
    <cellStyle name="Normal 89 2" xfId="623"/>
    <cellStyle name="Normal 89 2 2" xfId="624"/>
    <cellStyle name="Normal 89 2 3" xfId="625"/>
    <cellStyle name="Normal 89 2 4" xfId="626"/>
    <cellStyle name="Normal 89 2 5" xfId="627"/>
    <cellStyle name="Normal 89 3" xfId="628"/>
    <cellStyle name="Normal 89 4" xfId="629"/>
    <cellStyle name="Normal 89 5" xfId="630"/>
    <cellStyle name="Normal 89 6" xfId="631"/>
    <cellStyle name="Normal 89 7" xfId="632"/>
    <cellStyle name="Normal 89 8" xfId="633"/>
    <cellStyle name="Normal 89 9" xfId="634"/>
    <cellStyle name="Normal 9" xfId="635"/>
    <cellStyle name="Normal 9 2" xfId="636"/>
    <cellStyle name="Normal 9 3" xfId="637"/>
    <cellStyle name="Normal 90" xfId="638"/>
    <cellStyle name="Normal 90 2" xfId="639"/>
    <cellStyle name="Normal 90 2 2" xfId="640"/>
    <cellStyle name="Normal 90 2 3" xfId="641"/>
    <cellStyle name="Normal 90 2 4" xfId="642"/>
    <cellStyle name="Normal 90 2 5" xfId="643"/>
    <cellStyle name="Normal 90 3" xfId="644"/>
    <cellStyle name="Normal 90 4" xfId="645"/>
    <cellStyle name="Normal 90 5" xfId="646"/>
    <cellStyle name="Normal 90 6" xfId="647"/>
    <cellStyle name="Normal 90 7" xfId="648"/>
    <cellStyle name="Normal 90 8" xfId="649"/>
    <cellStyle name="Normal 90 9" xfId="650"/>
    <cellStyle name="Normal 91" xfId="651"/>
    <cellStyle name="Normal 91 2" xfId="652"/>
    <cellStyle name="Normal 91 2 2" xfId="653"/>
    <cellStyle name="Normal 91 2 3" xfId="654"/>
    <cellStyle name="Normal 91 2 4" xfId="655"/>
    <cellStyle name="Normal 91 2 5" xfId="656"/>
    <cellStyle name="Normal 91 3" xfId="657"/>
    <cellStyle name="Normal 91 4" xfId="658"/>
    <cellStyle name="Normal 91 5" xfId="659"/>
    <cellStyle name="Normal 91 6" xfId="660"/>
    <cellStyle name="Normal 91 7" xfId="661"/>
    <cellStyle name="Normal 91 8" xfId="662"/>
    <cellStyle name="Normal 91 9" xfId="663"/>
    <cellStyle name="Normal 92" xfId="664"/>
    <cellStyle name="Normal 92 2" xfId="665"/>
    <cellStyle name="Normal 92 2 2" xfId="666"/>
    <cellStyle name="Normal 92 2 3" xfId="667"/>
    <cellStyle name="Normal 92 2 4" xfId="668"/>
    <cellStyle name="Normal 92 2 5" xfId="669"/>
    <cellStyle name="Normal 92 3" xfId="670"/>
    <cellStyle name="Normal 92 4" xfId="671"/>
    <cellStyle name="Normal 92 5" xfId="672"/>
    <cellStyle name="Normal 92 6" xfId="673"/>
    <cellStyle name="Normal 92 7" xfId="674"/>
    <cellStyle name="Normal 92 8" xfId="675"/>
    <cellStyle name="Normal 92 9" xfId="676"/>
    <cellStyle name="Normal 93" xfId="677"/>
    <cellStyle name="Normal 94" xfId="678"/>
    <cellStyle name="Normal 95" xfId="679"/>
    <cellStyle name="Note" xfId="680"/>
    <cellStyle name="Output" xfId="681"/>
    <cellStyle name="Percent" xfId="682"/>
    <cellStyle name="Title" xfId="683"/>
    <cellStyle name="Total" xfId="684"/>
    <cellStyle name="Warning Text" xfId="6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4C575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B11F1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I:  INTERNATIONAL PASSENGERS CARRIED
AUGUST 2002 TO AUGUST 2004</a:t>
            </a:r>
          </a:p>
        </c:rich>
      </c:tx>
      <c:layout/>
      <c:spPr>
        <a:noFill/>
        <a:ln w="3175">
          <a:noFill/>
        </a:ln>
      </c:spPr>
    </c:title>
    <c:plotArea>
      <c:layout/>
      <c:lineChart>
        <c:grouping val="standard"/>
        <c:varyColors val="0"/>
        <c:ser>
          <c:idx val="0"/>
          <c:order val="0"/>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4133877"/>
        <c:axId val="38769438"/>
      </c:lineChart>
      <c:catAx>
        <c:axId val="34133877"/>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8769438"/>
        <c:crosses val="autoZero"/>
        <c:auto val="1"/>
        <c:lblOffset val="100"/>
        <c:tickLblSkip val="1"/>
        <c:noMultiLvlLbl val="0"/>
      </c:catAx>
      <c:valAx>
        <c:axId val="38769438"/>
        <c:scaling>
          <c:orientation val="minMax"/>
          <c:min val="4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133877"/>
        <c:crossesAt val="1"/>
        <c:crossBetween val="midCat"/>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II:  INTERNATIONAL PASSENGERS BY MAJOR AIRLINES
YEAR ENDED AUGUST 2004</a:t>
            </a:r>
          </a:p>
        </c:rich>
      </c:tx>
      <c:layout/>
      <c:spPr>
        <a:noFill/>
        <a:ln w="3175">
          <a:noFill/>
        </a:ln>
      </c:spPr>
    </c:title>
    <c:view3D>
      <c:rotX val="25"/>
      <c:hPercent val="100"/>
      <c:rotY val="0"/>
      <c:depthPercent val="100"/>
      <c:rAngAx val="1"/>
    </c:view3D>
    <c:plotArea>
      <c:layout/>
      <c:pie3D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3DChart>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I:  INTERNATIONAL PASSENGERS CARRIED
OCTOBER 2002 TO OCTOBER 2004</a:t>
            </a:r>
          </a:p>
        </c:rich>
      </c:tx>
      <c:layout/>
      <c:spPr>
        <a:noFill/>
        <a:ln w="3175">
          <a:noFill/>
        </a:ln>
      </c:spPr>
    </c:title>
    <c:plotArea>
      <c:layout/>
      <c:lineChart>
        <c:grouping val="standard"/>
        <c:varyColors val="0"/>
        <c:ser>
          <c:idx val="0"/>
          <c:order val="0"/>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3380623"/>
        <c:axId val="53316744"/>
      </c:lineChart>
      <c:catAx>
        <c:axId val="13380623"/>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3316744"/>
        <c:crosses val="autoZero"/>
        <c:auto val="1"/>
        <c:lblOffset val="100"/>
        <c:tickLblSkip val="1"/>
        <c:noMultiLvlLbl val="0"/>
      </c:catAx>
      <c:valAx>
        <c:axId val="53316744"/>
        <c:scaling>
          <c:orientation val="minMax"/>
          <c:min val="4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80623"/>
        <c:crossesAt val="1"/>
        <c:crossBetween val="midCat"/>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II:  INTERNATIONAL PASSENGERS BY MAJOR AIRLINES
YEAR ENDED OCTOBER 2004</a:t>
            </a:r>
          </a:p>
        </c:rich>
      </c:tx>
      <c:layout/>
      <c:spPr>
        <a:noFill/>
        <a:ln w="3175">
          <a:noFill/>
        </a:ln>
      </c:spPr>
    </c:title>
    <c:view3D>
      <c:rotX val="25"/>
      <c:hPercent val="100"/>
      <c:rotY val="0"/>
      <c:depthPercent val="100"/>
      <c:rAngAx val="1"/>
    </c:view3D>
    <c:plotArea>
      <c:layout/>
      <c:pie3D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3DChart>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25"/>
          <c:w val="0.97225"/>
          <c:h val="0.88025"/>
        </c:manualLayout>
      </c:layout>
      <c:lineChart>
        <c:grouping val="standard"/>
        <c:varyColors val="0"/>
        <c:ser>
          <c:idx val="0"/>
          <c:order val="0"/>
          <c:tx>
            <c:strRef>
              <c:f>High_YTD!$C$130</c:f>
              <c:strCache>
                <c:ptCount val="1"/>
                <c:pt idx="0">
                  <c:v>INBOUND</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High_YTD!$B$131:$B$155</c:f>
              <c:strCache/>
            </c:strRef>
          </c:cat>
          <c:val>
            <c:numRef>
              <c:f>High_YTD!$C$131:$C$155</c:f>
              <c:numCache/>
            </c:numRef>
          </c:val>
          <c:smooth val="0"/>
        </c:ser>
        <c:ser>
          <c:idx val="1"/>
          <c:order val="1"/>
          <c:tx>
            <c:strRef>
              <c:f>High_YTD!$D$130</c:f>
              <c:strCache>
                <c:ptCount val="1"/>
                <c:pt idx="0">
                  <c:v>OUTBOUND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High_YTD!$B$131:$B$155</c:f>
              <c:strCache/>
            </c:strRef>
          </c:cat>
          <c:val>
            <c:numRef>
              <c:f>High_YTD!$D$131:$D$155</c:f>
              <c:numCache/>
            </c:numRef>
          </c:val>
          <c:smooth val="0"/>
        </c:ser>
        <c:marker val="1"/>
        <c:axId val="10088649"/>
        <c:axId val="23688978"/>
      </c:lineChart>
      <c:dateAx>
        <c:axId val="1008864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23688978"/>
        <c:crosses val="autoZero"/>
        <c:auto val="0"/>
        <c:baseTimeUnit val="months"/>
        <c:majorUnit val="1"/>
        <c:majorTimeUnit val="months"/>
        <c:minorUnit val="1"/>
        <c:minorTimeUnit val="months"/>
        <c:noMultiLvlLbl val="0"/>
      </c:dateAx>
      <c:valAx>
        <c:axId val="23688978"/>
        <c:scaling>
          <c:orientation val="minMax"/>
          <c:min val="7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10088649"/>
        <c:crossesAt val="1"/>
        <c:crossBetween val="midCat"/>
        <c:dispUnits/>
        <c:majorUnit val="250"/>
      </c:valAx>
      <c:spPr>
        <a:noFill/>
        <a:ln>
          <a:noFill/>
        </a:ln>
      </c:spPr>
    </c:plotArea>
    <c:legend>
      <c:legendPos val="r"/>
      <c:layout>
        <c:manualLayout>
          <c:xMode val="edge"/>
          <c:yMode val="edge"/>
          <c:x val="0.2325"/>
          <c:y val="0.067"/>
          <c:w val="0.54325"/>
          <c:h val="0.07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175"/>
          <c:y val="0.0655"/>
          <c:w val="0.35875"/>
          <c:h val="0.829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3366"/>
              </a:solidFill>
              <a:ln w="3175">
                <a:solidFill>
                  <a:srgbClr val="000000"/>
                </a:solidFill>
              </a:ln>
            </c:spPr>
          </c:dPt>
          <c:dPt>
            <c:idx val="1"/>
            <c:spPr>
              <a:solidFill>
                <a:srgbClr val="333399"/>
              </a:solidFill>
              <a:ln w="3175">
                <a:solidFill>
                  <a:srgbClr val="000000"/>
                </a:solidFill>
              </a:ln>
            </c:spPr>
          </c:dPt>
          <c:dPt>
            <c:idx val="2"/>
            <c:spPr>
              <a:solidFill>
                <a:srgbClr val="666699"/>
              </a:solidFill>
              <a:ln w="3175">
                <a:solidFill>
                  <a:srgbClr val="000000"/>
                </a:solidFill>
              </a:ln>
            </c:spPr>
          </c:dPt>
          <c:dPt>
            <c:idx val="3"/>
            <c:spPr>
              <a:solidFill>
                <a:srgbClr val="3366FF"/>
              </a:solidFill>
              <a:ln w="3175">
                <a:solidFill>
                  <a:srgbClr val="000000"/>
                </a:solidFill>
              </a:ln>
            </c:spPr>
          </c:dPt>
          <c:dPt>
            <c:idx val="4"/>
            <c:spPr>
              <a:solidFill>
                <a:srgbClr val="99CCFF"/>
              </a:solidFill>
              <a:ln w="3175">
                <a:solidFill>
                  <a:srgbClr val="000000"/>
                </a:solidFill>
              </a:ln>
            </c:spPr>
          </c:dPt>
          <c:dPt>
            <c:idx val="5"/>
            <c:spPr>
              <a:solidFill>
                <a:srgbClr val="800000"/>
              </a:solidFill>
              <a:ln w="3175">
                <a:solidFill>
                  <a:srgbClr val="000000"/>
                </a:solidFill>
              </a:ln>
            </c:spPr>
          </c:dPt>
          <c:dPt>
            <c:idx val="6"/>
            <c:spPr>
              <a:solidFill>
                <a:srgbClr val="FF9900"/>
              </a:solidFill>
              <a:ln w="3175">
                <a:solidFill>
                  <a:srgbClr val="000000"/>
                </a:solidFill>
              </a:ln>
            </c:spPr>
          </c:dPt>
          <c:dPt>
            <c:idx val="7"/>
            <c:spPr>
              <a:solidFill>
                <a:srgbClr val="FFCC00"/>
              </a:solidFill>
              <a:ln w="3175">
                <a:solidFill>
                  <a:srgbClr val="000000"/>
                </a:solidFill>
              </a:ln>
            </c:spPr>
          </c:dPt>
          <c:dPt>
            <c:idx val="8"/>
            <c:spPr>
              <a:solidFill>
                <a:srgbClr val="FFFF99"/>
              </a:solidFill>
              <a:ln w="3175">
                <a:solidFill>
                  <a:srgbClr val="000000"/>
                </a:solidFill>
              </a:ln>
            </c:spPr>
          </c:dPt>
          <c:dPt>
            <c:idx val="9"/>
            <c:spPr>
              <a:solidFill>
                <a:srgbClr val="C0C0C0"/>
              </a:solidFill>
              <a:ln w="3175">
                <a:solidFill>
                  <a:srgbClr val="000000"/>
                </a:solidFill>
              </a:ln>
            </c:spPr>
          </c:dPt>
          <c:dPt>
            <c:idx val="10"/>
            <c:spPr>
              <a:solidFill>
                <a:srgbClr val="FFFFFF"/>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High_YTD!$F$130:$F$140</c:f>
              <c:strCache/>
            </c:strRef>
          </c:cat>
          <c:val>
            <c:numRef>
              <c:f>High_YTD!$G$130:$G$140</c:f>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80"/>
                </a:solidFill>
              </a:rPr>
              <a:t>TOTAL PASSENGERS CARRIED BY MONTH</a:t>
            </a:r>
          </a:p>
        </c:rich>
      </c:tx>
      <c:layout>
        <c:manualLayout>
          <c:xMode val="factor"/>
          <c:yMode val="factor"/>
          <c:x val="0.04575"/>
          <c:y val="-0.0035"/>
        </c:manualLayout>
      </c:layout>
      <c:spPr>
        <a:noFill/>
        <a:ln w="3175">
          <a:noFill/>
        </a:ln>
      </c:spPr>
    </c:title>
    <c:plotArea>
      <c:layout>
        <c:manualLayout>
          <c:xMode val="edge"/>
          <c:yMode val="edge"/>
          <c:x val="0.00775"/>
          <c:y val="0.09"/>
          <c:w val="0.99"/>
          <c:h val="0.80675"/>
        </c:manualLayout>
      </c:layout>
      <c:lineChart>
        <c:grouping val="standard"/>
        <c:varyColors val="0"/>
        <c:ser>
          <c:idx val="0"/>
          <c:order val="0"/>
          <c:tx>
            <c:strRef>
              <c:f>High_Month!$C$65</c:f>
              <c:strCache>
                <c:ptCount val="1"/>
                <c:pt idx="0">
                  <c:v>YE Aug 2009</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High_Month!$B$66:$B$77</c:f>
              <c:strCache/>
            </c:strRef>
          </c:cat>
          <c:val>
            <c:numRef>
              <c:f>High_Month!$C$66:$C$77</c:f>
              <c:numCache/>
            </c:numRef>
          </c:val>
          <c:smooth val="0"/>
        </c:ser>
        <c:ser>
          <c:idx val="1"/>
          <c:order val="1"/>
          <c:tx>
            <c:strRef>
              <c:f>High_Month!$D$65</c:f>
              <c:strCache>
                <c:ptCount val="1"/>
                <c:pt idx="0">
                  <c:v>YE Aug 2010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High_Month!$B$66:$B$77</c:f>
              <c:strCache/>
            </c:strRef>
          </c:cat>
          <c:val>
            <c:numRef>
              <c:f>High_Month!$D$66:$D$77</c:f>
              <c:numCache/>
            </c:numRef>
          </c:val>
          <c:smooth val="0"/>
        </c:ser>
        <c:marker val="1"/>
        <c:axId val="11874211"/>
        <c:axId val="39759036"/>
      </c:lineChart>
      <c:catAx>
        <c:axId val="11874211"/>
        <c:scaling>
          <c:orientation val="minMax"/>
        </c:scaling>
        <c:axPos val="b"/>
        <c:delete val="0"/>
        <c:numFmt formatCode="General" sourceLinked="1"/>
        <c:majorTickMark val="out"/>
        <c:minorTickMark val="none"/>
        <c:tickLblPos val="nextTo"/>
        <c:spPr>
          <a:ln w="3175">
            <a:solidFill>
              <a:srgbClr val="000000"/>
            </a:solidFill>
          </a:ln>
        </c:spPr>
        <c:crossAx val="39759036"/>
        <c:crosses val="autoZero"/>
        <c:auto val="1"/>
        <c:lblOffset val="100"/>
        <c:tickLblSkip val="1"/>
        <c:noMultiLvlLbl val="0"/>
      </c:catAx>
      <c:valAx>
        <c:axId val="39759036"/>
        <c:scaling>
          <c:orientation val="minMax"/>
          <c:min val="1.5"/>
        </c:scaling>
        <c:axPos val="l"/>
        <c:majorGridlines>
          <c:spPr>
            <a:ln w="3175">
              <a:solidFill>
                <a:srgbClr val="808080"/>
              </a:solidFill>
            </a:ln>
          </c:spPr>
        </c:majorGridlines>
        <c:delete val="0"/>
        <c:numFmt formatCode="0.000" sourceLinked="0"/>
        <c:majorTickMark val="out"/>
        <c:minorTickMark val="none"/>
        <c:tickLblPos val="nextTo"/>
        <c:spPr>
          <a:ln w="3175">
            <a:solidFill>
              <a:srgbClr val="000000"/>
            </a:solidFill>
          </a:ln>
        </c:spPr>
        <c:crossAx val="11874211"/>
        <c:crossesAt val="1"/>
        <c:crossBetween val="midCat"/>
        <c:dispUnits/>
        <c:majorUnit val="0.25"/>
      </c:valAx>
      <c:spPr>
        <a:noFill/>
        <a:ln>
          <a:noFill/>
        </a:ln>
      </c:spPr>
    </c:plotArea>
    <c:legend>
      <c:legendPos val="r"/>
      <c:layout>
        <c:manualLayout>
          <c:xMode val="edge"/>
          <c:yMode val="edge"/>
          <c:x val="0.262"/>
          <c:y val="0.90025"/>
          <c:w val="0.468"/>
          <c:h val="0.081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0.29125</cdr:y>
    </cdr:from>
    <cdr:to>
      <cdr:x>0.02175</cdr:x>
      <cdr:y>0.29125</cdr:y>
    </cdr:to>
    <cdr:sp>
      <cdr:nvSpPr>
        <cdr:cNvPr id="1" name="Text Box 1"/>
        <cdr:cNvSpPr txBox="1">
          <a:spLocks noChangeArrowheads="1"/>
        </cdr:cNvSpPr>
      </cdr:nvSpPr>
      <cdr:spPr>
        <a:xfrm>
          <a:off x="0" y="923925"/>
          <a:ext cx="0" cy="0"/>
        </a:xfrm>
        <a:prstGeom prst="rect">
          <a:avLst/>
        </a:prstGeom>
        <a:noFill/>
        <a:ln w="1" cmpd="sng">
          <a:noFill/>
        </a:ln>
      </cdr:spPr>
      <cdr:txBody>
        <a:bodyPr vertOverflow="clip" wrap="square" lIns="9144" tIns="18288" rIns="9144" bIns="18288" anchor="ctr">
          <a:spAutoFit/>
        </a:bodyPr>
        <a:p>
          <a:pPr algn="ctr">
            <a:defRPr/>
          </a:pPr>
          <a:r>
            <a:rPr lang="en-US" cap="none" sz="100" b="0" i="0" u="none" baseline="0">
              <a:solidFill>
                <a:srgbClr val="000000"/>
              </a:solidFill>
              <a:latin typeface="Arial"/>
              <a:ea typeface="Arial"/>
              <a:cs typeface="Arial"/>
            </a:rPr>
            <a:t>('000's)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0.29125</cdr:y>
    </cdr:from>
    <cdr:to>
      <cdr:x>0.02175</cdr:x>
      <cdr:y>0.29125</cdr:y>
    </cdr:to>
    <cdr:sp>
      <cdr:nvSpPr>
        <cdr:cNvPr id="1" name="Text Box 1"/>
        <cdr:cNvSpPr txBox="1">
          <a:spLocks noChangeArrowheads="1"/>
        </cdr:cNvSpPr>
      </cdr:nvSpPr>
      <cdr:spPr>
        <a:xfrm>
          <a:off x="0" y="923925"/>
          <a:ext cx="0" cy="0"/>
        </a:xfrm>
        <a:prstGeom prst="rect">
          <a:avLst/>
        </a:prstGeom>
        <a:noFill/>
        <a:ln w="1" cmpd="sng">
          <a:noFill/>
        </a:ln>
      </cdr:spPr>
      <cdr:txBody>
        <a:bodyPr vertOverflow="clip" wrap="square" lIns="9144" tIns="18288" rIns="9144" bIns="18288" anchor="ctr">
          <a:spAutoFit/>
        </a:bodyPr>
        <a:p>
          <a:pPr algn="ctr">
            <a:defRPr/>
          </a:pPr>
          <a:r>
            <a:rPr lang="en-US" cap="none" sz="100" b="0" i="0" u="none" baseline="0">
              <a:solidFill>
                <a:srgbClr val="000000"/>
              </a:solidFill>
              <a:latin typeface="Arial"/>
              <a:ea typeface="Arial"/>
              <a:cs typeface="Arial"/>
            </a:rPr>
            <a:t>('000's)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22</xdr:row>
      <xdr:rowOff>0</xdr:rowOff>
    </xdr:to>
    <xdr:graphicFrame>
      <xdr:nvGraphicFramePr>
        <xdr:cNvPr id="1" name="Chart 1"/>
        <xdr:cNvGraphicFramePr/>
      </xdr:nvGraphicFramePr>
      <xdr:xfrm>
        <a:off x="0" y="704850"/>
        <a:ext cx="0" cy="32004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26</xdr:row>
      <xdr:rowOff>9525</xdr:rowOff>
    </xdr:from>
    <xdr:to>
      <xdr:col>0</xdr:col>
      <xdr:colOff>0</xdr:colOff>
      <xdr:row>44</xdr:row>
      <xdr:rowOff>0</xdr:rowOff>
    </xdr:to>
    <xdr:graphicFrame>
      <xdr:nvGraphicFramePr>
        <xdr:cNvPr id="2" name="Chart 2"/>
        <xdr:cNvGraphicFramePr/>
      </xdr:nvGraphicFramePr>
      <xdr:xfrm>
        <a:off x="0" y="4676775"/>
        <a:ext cx="0" cy="2905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xdr:row>
      <xdr:rowOff>0</xdr:rowOff>
    </xdr:from>
    <xdr:to>
      <xdr:col>0</xdr:col>
      <xdr:colOff>0</xdr:colOff>
      <xdr:row>22</xdr:row>
      <xdr:rowOff>0</xdr:rowOff>
    </xdr:to>
    <xdr:graphicFrame>
      <xdr:nvGraphicFramePr>
        <xdr:cNvPr id="3" name="Chart 3"/>
        <xdr:cNvGraphicFramePr/>
      </xdr:nvGraphicFramePr>
      <xdr:xfrm>
        <a:off x="0" y="704850"/>
        <a:ext cx="0" cy="3200400"/>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0</xdr:colOff>
      <xdr:row>26</xdr:row>
      <xdr:rowOff>9525</xdr:rowOff>
    </xdr:from>
    <xdr:to>
      <xdr:col>0</xdr:col>
      <xdr:colOff>0</xdr:colOff>
      <xdr:row>44</xdr:row>
      <xdr:rowOff>0</xdr:rowOff>
    </xdr:to>
    <xdr:graphicFrame>
      <xdr:nvGraphicFramePr>
        <xdr:cNvPr id="4" name="Chart 4"/>
        <xdr:cNvGraphicFramePr/>
      </xdr:nvGraphicFramePr>
      <xdr:xfrm>
        <a:off x="0" y="4676775"/>
        <a:ext cx="0" cy="29051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xdr:row>
      <xdr:rowOff>285750</xdr:rowOff>
    </xdr:from>
    <xdr:to>
      <xdr:col>8</xdr:col>
      <xdr:colOff>9525</xdr:colOff>
      <xdr:row>22</xdr:row>
      <xdr:rowOff>161925</xdr:rowOff>
    </xdr:to>
    <xdr:graphicFrame>
      <xdr:nvGraphicFramePr>
        <xdr:cNvPr id="5" name="Chart 11"/>
        <xdr:cNvGraphicFramePr/>
      </xdr:nvGraphicFramePr>
      <xdr:xfrm>
        <a:off x="619125" y="990600"/>
        <a:ext cx="6800850" cy="3076575"/>
      </xdr:xfrm>
      <a:graphic>
        <a:graphicData uri="http://schemas.openxmlformats.org/drawingml/2006/chart">
          <c:chart xmlns:c="http://schemas.openxmlformats.org/drawingml/2006/chart" r:id="rId5"/>
        </a:graphicData>
      </a:graphic>
    </xdr:graphicFrame>
    <xdr:clientData fLocksWithSheet="0"/>
  </xdr:twoCellAnchor>
  <xdr:twoCellAnchor>
    <xdr:from>
      <xdr:col>0</xdr:col>
      <xdr:colOff>600075</xdr:colOff>
      <xdr:row>25</xdr:row>
      <xdr:rowOff>9525</xdr:rowOff>
    </xdr:from>
    <xdr:to>
      <xdr:col>7</xdr:col>
      <xdr:colOff>771525</xdr:colOff>
      <xdr:row>43</xdr:row>
      <xdr:rowOff>95250</xdr:rowOff>
    </xdr:to>
    <xdr:graphicFrame>
      <xdr:nvGraphicFramePr>
        <xdr:cNvPr id="6" name="Chart 12"/>
        <xdr:cNvGraphicFramePr/>
      </xdr:nvGraphicFramePr>
      <xdr:xfrm>
        <a:off x="600075" y="4524375"/>
        <a:ext cx="6800850" cy="299085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0.0415</cdr:y>
    </cdr:from>
    <cdr:to>
      <cdr:x>0.089</cdr:x>
      <cdr:y>0.09825</cdr:y>
    </cdr:to>
    <cdr:sp>
      <cdr:nvSpPr>
        <cdr:cNvPr id="1" name="Text Box 2049"/>
        <cdr:cNvSpPr txBox="1">
          <a:spLocks noChangeArrowheads="1"/>
        </cdr:cNvSpPr>
      </cdr:nvSpPr>
      <cdr:spPr>
        <a:xfrm>
          <a:off x="0" y="114300"/>
          <a:ext cx="657225" cy="1524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(millions)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40</xdr:row>
      <xdr:rowOff>0</xdr:rowOff>
    </xdr:from>
    <xdr:to>
      <xdr:col>9</xdr:col>
      <xdr:colOff>676275</xdr:colOff>
      <xdr:row>57</xdr:row>
      <xdr:rowOff>9525</xdr:rowOff>
    </xdr:to>
    <xdr:graphicFrame>
      <xdr:nvGraphicFramePr>
        <xdr:cNvPr id="1" name="Chart 6"/>
        <xdr:cNvGraphicFramePr/>
      </xdr:nvGraphicFramePr>
      <xdr:xfrm>
        <a:off x="609600" y="8572500"/>
        <a:ext cx="7391400" cy="2762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57150</xdr:rowOff>
    </xdr:from>
    <xdr:to>
      <xdr:col>4</xdr:col>
      <xdr:colOff>990600</xdr:colOff>
      <xdr:row>26</xdr:row>
      <xdr:rowOff>152400</xdr:rowOff>
    </xdr:to>
    <xdr:sp>
      <xdr:nvSpPr>
        <xdr:cNvPr id="1" name="Text 2"/>
        <xdr:cNvSpPr txBox="1">
          <a:spLocks noChangeArrowheads="1"/>
        </xdr:cNvSpPr>
      </xdr:nvSpPr>
      <xdr:spPr>
        <a:xfrm>
          <a:off x="666750" y="2876550"/>
          <a:ext cx="5572125" cy="17145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1. Own Stopover Revenue Passengers : The aggregate of revenue passengers uplifted at one Australian airport and discharged (excluding transit passengers) at another Australian airport by the same foreign registered international airline on which they entered or left Australia.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City Pair Route represents the aggregation of passengers travelling in both directions.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This data is additional to the information presented in tables 1-5 which cover only those passengers travelling to/from overseas airports.</a:t>
          </a:r>
        </a:p>
      </xdr:txBody>
    </xdr:sp>
    <xdr:clientData/>
  </xdr:twoCellAnchor>
  <xdr:twoCellAnchor>
    <xdr:from>
      <xdr:col>1</xdr:col>
      <xdr:colOff>57150</xdr:colOff>
      <xdr:row>15</xdr:row>
      <xdr:rowOff>57150</xdr:rowOff>
    </xdr:from>
    <xdr:to>
      <xdr:col>4</xdr:col>
      <xdr:colOff>990600</xdr:colOff>
      <xdr:row>25</xdr:row>
      <xdr:rowOff>152400</xdr:rowOff>
    </xdr:to>
    <xdr:sp>
      <xdr:nvSpPr>
        <xdr:cNvPr id="2" name="Text 2"/>
        <xdr:cNvSpPr txBox="1">
          <a:spLocks noChangeArrowheads="1"/>
        </xdr:cNvSpPr>
      </xdr:nvSpPr>
      <xdr:spPr>
        <a:xfrm>
          <a:off x="666750" y="2714625"/>
          <a:ext cx="5572125" cy="17145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1. Own Stopover Revenue Passengers : The aggregate of revenue passengers uplifted at one Australian airport and discharged (excluding transit passengers) at another Australian airport by the same foreign registered international airline on which they entered or left Australia.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City Pair Route represents the aggregation of passengers travelling in both directions.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This data is additional to the information presented in tables 1-5 which cover only those passengers travelling to/from overseas airports.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ings\06_0804_YearE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ata"/>
      <sheetName val="APrint"/>
    </sheetNames>
    <sheetDataSet>
      <sheetData sheetId="0">
        <row r="3">
          <cell r="B3" t="str">
            <v>CHART I: INTERNATIONAL PASSENGERS BY MONTH</v>
          </cell>
        </row>
        <row r="5">
          <cell r="C5" t="str">
            <v>INBOUND</v>
          </cell>
          <cell r="D5" t="str">
            <v>OUTBOUND</v>
          </cell>
          <cell r="E5" t="str">
            <v>Total</v>
          </cell>
          <cell r="H5" t="str">
            <v>MONTH</v>
          </cell>
          <cell r="I5" t="str">
            <v>INBOUND</v>
          </cell>
          <cell r="J5" t="str">
            <v>OUTBOUND</v>
          </cell>
        </row>
        <row r="6">
          <cell r="B6">
            <v>37469</v>
          </cell>
          <cell r="C6">
            <v>672938</v>
          </cell>
          <cell r="D6">
            <v>713414</v>
          </cell>
          <cell r="E6">
            <v>1386352</v>
          </cell>
          <cell r="H6">
            <v>37469</v>
          </cell>
          <cell r="I6">
            <v>672.938</v>
          </cell>
          <cell r="J6">
            <v>713.414</v>
          </cell>
        </row>
        <row r="7">
          <cell r="B7">
            <v>37500</v>
          </cell>
          <cell r="C7">
            <v>675669</v>
          </cell>
          <cell r="D7">
            <v>682676</v>
          </cell>
          <cell r="E7">
            <v>1358345</v>
          </cell>
          <cell r="H7">
            <v>37500</v>
          </cell>
          <cell r="I7">
            <v>675.669</v>
          </cell>
          <cell r="J7">
            <v>682.676</v>
          </cell>
        </row>
        <row r="8">
          <cell r="B8">
            <v>37531</v>
          </cell>
          <cell r="C8">
            <v>803668</v>
          </cell>
          <cell r="D8">
            <v>654313</v>
          </cell>
          <cell r="E8">
            <v>1457981</v>
          </cell>
          <cell r="H8">
            <v>37531</v>
          </cell>
          <cell r="I8">
            <v>803.668</v>
          </cell>
          <cell r="J8">
            <v>654.313</v>
          </cell>
        </row>
        <row r="9">
          <cell r="B9">
            <v>37562</v>
          </cell>
          <cell r="C9">
            <v>693245</v>
          </cell>
          <cell r="D9">
            <v>696741</v>
          </cell>
          <cell r="E9">
            <v>1389986</v>
          </cell>
          <cell r="H9">
            <v>37562</v>
          </cell>
          <cell r="I9">
            <v>693.245</v>
          </cell>
          <cell r="J9">
            <v>696.741</v>
          </cell>
        </row>
        <row r="10">
          <cell r="B10">
            <v>37593</v>
          </cell>
          <cell r="C10">
            <v>750231</v>
          </cell>
          <cell r="D10">
            <v>808795</v>
          </cell>
          <cell r="E10">
            <v>1559026</v>
          </cell>
          <cell r="H10">
            <v>37593</v>
          </cell>
          <cell r="I10">
            <v>750.231</v>
          </cell>
          <cell r="J10">
            <v>808.795</v>
          </cell>
        </row>
        <row r="11">
          <cell r="B11">
            <v>37624</v>
          </cell>
          <cell r="C11">
            <v>829075</v>
          </cell>
          <cell r="D11">
            <v>769151</v>
          </cell>
          <cell r="E11">
            <v>1598226</v>
          </cell>
          <cell r="H11">
            <v>37624</v>
          </cell>
          <cell r="I11">
            <v>829.075</v>
          </cell>
          <cell r="J11">
            <v>769.151</v>
          </cell>
        </row>
        <row r="12">
          <cell r="B12">
            <v>37655</v>
          </cell>
          <cell r="C12">
            <v>701588</v>
          </cell>
          <cell r="D12">
            <v>612085</v>
          </cell>
          <cell r="E12">
            <v>1313673</v>
          </cell>
          <cell r="H12">
            <v>37655</v>
          </cell>
          <cell r="I12">
            <v>701.588</v>
          </cell>
          <cell r="J12">
            <v>612.085</v>
          </cell>
        </row>
        <row r="13">
          <cell r="B13">
            <v>37686</v>
          </cell>
          <cell r="C13">
            <v>649712</v>
          </cell>
          <cell r="D13">
            <v>663428</v>
          </cell>
          <cell r="E13">
            <v>1313140</v>
          </cell>
          <cell r="H13">
            <v>37686</v>
          </cell>
          <cell r="I13">
            <v>649.712</v>
          </cell>
          <cell r="J13">
            <v>663.428</v>
          </cell>
        </row>
        <row r="14">
          <cell r="B14">
            <v>37717</v>
          </cell>
          <cell r="C14">
            <v>560217</v>
          </cell>
          <cell r="D14">
            <v>582709</v>
          </cell>
          <cell r="E14">
            <v>1142926</v>
          </cell>
          <cell r="H14">
            <v>37717</v>
          </cell>
          <cell r="I14">
            <v>560.217</v>
          </cell>
          <cell r="J14">
            <v>582.709</v>
          </cell>
        </row>
        <row r="15">
          <cell r="B15">
            <v>37748</v>
          </cell>
          <cell r="C15">
            <v>479079</v>
          </cell>
          <cell r="D15">
            <v>524420</v>
          </cell>
          <cell r="E15">
            <v>1003499</v>
          </cell>
          <cell r="H15">
            <v>37748</v>
          </cell>
          <cell r="I15">
            <v>479.079</v>
          </cell>
          <cell r="J15">
            <v>524.42</v>
          </cell>
        </row>
        <row r="16">
          <cell r="B16">
            <v>37779</v>
          </cell>
          <cell r="C16">
            <v>533464</v>
          </cell>
          <cell r="D16">
            <v>587351</v>
          </cell>
          <cell r="E16">
            <v>1120815</v>
          </cell>
          <cell r="H16">
            <v>37779</v>
          </cell>
          <cell r="I16">
            <v>533.464</v>
          </cell>
          <cell r="J16">
            <v>587.351</v>
          </cell>
        </row>
        <row r="17">
          <cell r="B17">
            <v>37810</v>
          </cell>
          <cell r="C17">
            <v>754724</v>
          </cell>
          <cell r="D17">
            <v>666609</v>
          </cell>
          <cell r="E17">
            <v>1421333</v>
          </cell>
          <cell r="H17">
            <v>37810</v>
          </cell>
          <cell r="I17">
            <v>754.724</v>
          </cell>
          <cell r="J17">
            <v>666.609</v>
          </cell>
        </row>
        <row r="18">
          <cell r="B18">
            <v>37841</v>
          </cell>
          <cell r="C18">
            <v>658166</v>
          </cell>
          <cell r="D18">
            <v>714121</v>
          </cell>
          <cell r="E18">
            <v>1372287</v>
          </cell>
          <cell r="F18">
            <v>16051237</v>
          </cell>
          <cell r="H18">
            <v>37841</v>
          </cell>
          <cell r="I18">
            <v>658.166</v>
          </cell>
          <cell r="J18">
            <v>714.121</v>
          </cell>
        </row>
        <row r="19">
          <cell r="B19">
            <v>37872</v>
          </cell>
          <cell r="C19">
            <v>713500</v>
          </cell>
          <cell r="D19">
            <v>714859</v>
          </cell>
          <cell r="E19">
            <v>1428359</v>
          </cell>
          <cell r="F19">
            <v>16051237</v>
          </cell>
          <cell r="H19">
            <v>37872</v>
          </cell>
          <cell r="I19">
            <v>713.5</v>
          </cell>
          <cell r="J19">
            <v>714.859</v>
          </cell>
        </row>
        <row r="20">
          <cell r="B20">
            <v>37903</v>
          </cell>
          <cell r="C20">
            <v>816054</v>
          </cell>
          <cell r="D20">
            <v>678996</v>
          </cell>
          <cell r="E20">
            <v>1495050</v>
          </cell>
          <cell r="H20">
            <v>37903</v>
          </cell>
          <cell r="I20">
            <v>816.054</v>
          </cell>
          <cell r="J20">
            <v>678.996</v>
          </cell>
        </row>
        <row r="21">
          <cell r="B21">
            <v>37934</v>
          </cell>
          <cell r="C21">
            <v>750684</v>
          </cell>
          <cell r="D21">
            <v>773851</v>
          </cell>
          <cell r="E21">
            <v>1524535</v>
          </cell>
          <cell r="H21">
            <v>37934</v>
          </cell>
          <cell r="I21">
            <v>750.684</v>
          </cell>
          <cell r="J21">
            <v>773.851</v>
          </cell>
        </row>
        <row r="22">
          <cell r="B22">
            <v>37965</v>
          </cell>
          <cell r="C22">
            <v>816867</v>
          </cell>
          <cell r="D22">
            <v>900021</v>
          </cell>
          <cell r="E22">
            <v>1716888</v>
          </cell>
          <cell r="H22">
            <v>37965</v>
          </cell>
          <cell r="I22">
            <v>816.867</v>
          </cell>
          <cell r="J22">
            <v>900.021</v>
          </cell>
        </row>
        <row r="23">
          <cell r="B23">
            <v>37996</v>
          </cell>
          <cell r="C23">
            <v>920113</v>
          </cell>
          <cell r="D23">
            <v>858477</v>
          </cell>
          <cell r="E23">
            <v>1778590</v>
          </cell>
          <cell r="H23">
            <v>37996</v>
          </cell>
          <cell r="I23">
            <v>920.113</v>
          </cell>
          <cell r="J23">
            <v>858.477</v>
          </cell>
        </row>
        <row r="24">
          <cell r="B24">
            <v>38027</v>
          </cell>
          <cell r="C24">
            <v>790773</v>
          </cell>
          <cell r="D24">
            <v>686908</v>
          </cell>
          <cell r="E24">
            <v>1477681</v>
          </cell>
          <cell r="H24">
            <v>38027</v>
          </cell>
          <cell r="I24">
            <v>790.773</v>
          </cell>
          <cell r="J24">
            <v>686.908</v>
          </cell>
        </row>
        <row r="25">
          <cell r="B25">
            <v>38058</v>
          </cell>
          <cell r="C25">
            <v>736297</v>
          </cell>
          <cell r="D25">
            <v>778057</v>
          </cell>
          <cell r="E25">
            <v>1514354</v>
          </cell>
          <cell r="H25">
            <v>38058</v>
          </cell>
          <cell r="I25">
            <v>736.297</v>
          </cell>
          <cell r="J25">
            <v>778.057</v>
          </cell>
        </row>
        <row r="26">
          <cell r="B26">
            <v>38089</v>
          </cell>
          <cell r="C26">
            <v>753982</v>
          </cell>
          <cell r="D26">
            <v>794895</v>
          </cell>
          <cell r="E26">
            <v>1548877</v>
          </cell>
          <cell r="H26">
            <v>38089</v>
          </cell>
          <cell r="I26">
            <v>753.982</v>
          </cell>
          <cell r="J26">
            <v>794.895</v>
          </cell>
        </row>
        <row r="27">
          <cell r="B27">
            <v>38120</v>
          </cell>
          <cell r="C27">
            <v>651521</v>
          </cell>
          <cell r="D27">
            <v>728844</v>
          </cell>
          <cell r="E27">
            <v>1380365</v>
          </cell>
          <cell r="H27">
            <v>38120</v>
          </cell>
          <cell r="I27">
            <v>651.521</v>
          </cell>
          <cell r="J27">
            <v>728.844</v>
          </cell>
        </row>
        <row r="28">
          <cell r="B28">
            <v>38151</v>
          </cell>
          <cell r="C28">
            <v>696012</v>
          </cell>
          <cell r="D28">
            <v>776806</v>
          </cell>
          <cell r="E28">
            <v>1472818</v>
          </cell>
          <cell r="H28">
            <v>38151</v>
          </cell>
          <cell r="I28">
            <v>696.012</v>
          </cell>
          <cell r="J28">
            <v>776.806</v>
          </cell>
        </row>
        <row r="29">
          <cell r="B29">
            <v>38182</v>
          </cell>
          <cell r="C29">
            <v>933158</v>
          </cell>
          <cell r="D29">
            <v>790420</v>
          </cell>
          <cell r="E29">
            <v>1723578</v>
          </cell>
          <cell r="H29">
            <v>38182</v>
          </cell>
          <cell r="I29">
            <v>933.158</v>
          </cell>
          <cell r="J29">
            <v>790.42</v>
          </cell>
        </row>
        <row r="30">
          <cell r="B30">
            <v>38213</v>
          </cell>
          <cell r="C30">
            <v>764248</v>
          </cell>
          <cell r="D30">
            <v>817822</v>
          </cell>
          <cell r="E30">
            <v>1582070</v>
          </cell>
          <cell r="F30">
            <v>18643165</v>
          </cell>
          <cell r="H30">
            <v>38213</v>
          </cell>
          <cell r="I30">
            <v>764.248</v>
          </cell>
          <cell r="J30">
            <v>817.822</v>
          </cell>
        </row>
        <row r="31">
          <cell r="F31">
            <v>18643165</v>
          </cell>
        </row>
        <row r="35">
          <cell r="B35" t="str">
            <v>CHART II: INTERNATIONAL PASSENGERS BY AIRLINE</v>
          </cell>
        </row>
        <row r="37">
          <cell r="C37">
            <v>2004</v>
          </cell>
          <cell r="D37">
            <v>2004</v>
          </cell>
        </row>
        <row r="38">
          <cell r="B38" t="str">
            <v>Qantas AW</v>
          </cell>
          <cell r="C38">
            <v>0.30407508596313987</v>
          </cell>
          <cell r="D38">
            <v>5668922</v>
          </cell>
        </row>
        <row r="39">
          <cell r="B39" t="str">
            <v>Singapore AL</v>
          </cell>
          <cell r="C39">
            <v>0.10642114683853304</v>
          </cell>
          <cell r="D39">
            <v>1984027</v>
          </cell>
        </row>
        <row r="40">
          <cell r="B40" t="str">
            <v>Air NZ</v>
          </cell>
          <cell r="C40">
            <v>0.0833183099543452</v>
          </cell>
          <cell r="D40">
            <v>1553317</v>
          </cell>
        </row>
        <row r="41">
          <cell r="B41" t="str">
            <v>Malaysia AL</v>
          </cell>
          <cell r="C41">
            <v>0.052288063748832346</v>
          </cell>
          <cell r="D41">
            <v>974815</v>
          </cell>
        </row>
        <row r="42">
          <cell r="B42" t="str">
            <v>Emirates</v>
          </cell>
          <cell r="C42">
            <v>0.04466934664795382</v>
          </cell>
          <cell r="D42">
            <v>832778</v>
          </cell>
        </row>
        <row r="43">
          <cell r="B43" t="str">
            <v>Japan AL</v>
          </cell>
          <cell r="C43">
            <v>0.039794101484377786</v>
          </cell>
          <cell r="D43">
            <v>741888</v>
          </cell>
        </row>
        <row r="44">
          <cell r="B44" t="str">
            <v>Thai AW</v>
          </cell>
          <cell r="C44">
            <v>0.03859162325710254</v>
          </cell>
          <cell r="D44">
            <v>719470</v>
          </cell>
        </row>
        <row r="45">
          <cell r="B45" t="str">
            <v>Cathay</v>
          </cell>
          <cell r="C45">
            <v>0.038561478161031136</v>
          </cell>
          <cell r="D45">
            <v>718908</v>
          </cell>
        </row>
        <row r="46">
          <cell r="B46" t="str">
            <v>Australian AL</v>
          </cell>
          <cell r="C46">
            <v>0.03160214480749379</v>
          </cell>
          <cell r="D46">
            <v>589164</v>
          </cell>
        </row>
        <row r="47">
          <cell r="B47" t="str">
            <v>British AW</v>
          </cell>
          <cell r="C47">
            <v>0.030999886553597526</v>
          </cell>
          <cell r="D47">
            <v>577936</v>
          </cell>
        </row>
        <row r="48">
          <cell r="B48" t="str">
            <v>Others</v>
          </cell>
          <cell r="C48">
            <v>0.22967881258359296</v>
          </cell>
          <cell r="D48">
            <v>4281940</v>
          </cell>
        </row>
        <row r="49">
          <cell r="B49" t="str">
            <v>TopTen%</v>
          </cell>
          <cell r="C49">
            <v>0.770321187416407</v>
          </cell>
        </row>
        <row r="50">
          <cell r="B50" t="str">
            <v>Total</v>
          </cell>
          <cell r="C50">
            <v>1</v>
          </cell>
          <cell r="D50">
            <v>18643165</v>
          </cell>
        </row>
        <row r="53">
          <cell r="B53" t="str">
            <v>Australian Carriers</v>
          </cell>
        </row>
        <row r="54">
          <cell r="C54">
            <v>2003</v>
          </cell>
        </row>
        <row r="55">
          <cell r="B55" t="str">
            <v>Qantas</v>
          </cell>
          <cell r="C55">
            <v>5668922</v>
          </cell>
        </row>
        <row r="56">
          <cell r="B56" t="str">
            <v>Australian AL</v>
          </cell>
          <cell r="C56">
            <v>0</v>
          </cell>
        </row>
        <row r="57">
          <cell r="B57" t="str">
            <v>Pacific Blue</v>
          </cell>
        </row>
        <row r="58">
          <cell r="B58" t="str">
            <v>Ansett</v>
          </cell>
          <cell r="C58">
            <v>0</v>
          </cell>
        </row>
        <row r="59">
          <cell r="B59" t="str">
            <v>Flight West</v>
          </cell>
          <cell r="C59">
            <v>0</v>
          </cell>
        </row>
        <row r="60">
          <cell r="B60" t="str">
            <v>National Jet systems</v>
          </cell>
          <cell r="C60">
            <v>0</v>
          </cell>
        </row>
        <row r="61">
          <cell r="B61" t="str">
            <v>Australia Asia</v>
          </cell>
          <cell r="C61">
            <v>0</v>
          </cell>
        </row>
        <row r="63">
          <cell r="B63" t="str">
            <v>Total</v>
          </cell>
          <cell r="C63">
            <v>5668922</v>
          </cell>
        </row>
        <row r="64">
          <cell r="C64">
            <v>0.30407508596313987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1" sqref="A1"/>
    </sheetView>
  </sheetViews>
  <sheetFormatPr defaultColWidth="9.140625" defaultRowHeight="12.75"/>
  <cols>
    <col min="1" max="1" width="8.8515625" style="45" customWidth="1"/>
    <col min="2" max="2" width="100.7109375" style="44" customWidth="1"/>
    <col min="3" max="16384" width="9.140625" style="43" customWidth="1"/>
  </cols>
  <sheetData>
    <row r="1" ht="12.75">
      <c r="A1" s="50" t="s">
        <v>188</v>
      </c>
    </row>
    <row r="3" ht="12.75">
      <c r="A3" s="45" t="s">
        <v>189</v>
      </c>
    </row>
    <row r="5" spans="1:2" ht="25.5">
      <c r="A5" s="45">
        <v>1</v>
      </c>
      <c r="B5" s="44" t="s">
        <v>190</v>
      </c>
    </row>
    <row r="7" spans="1:2" ht="25.5">
      <c r="A7" s="45">
        <v>2</v>
      </c>
      <c r="B7" s="44" t="s">
        <v>191</v>
      </c>
    </row>
    <row r="9" ht="12.75">
      <c r="A9" s="45" t="s">
        <v>192</v>
      </c>
    </row>
    <row r="11" spans="1:2" ht="89.25">
      <c r="A11" s="45">
        <v>3</v>
      </c>
      <c r="B11" s="46" t="s">
        <v>231</v>
      </c>
    </row>
    <row r="13" spans="1:2" ht="25.5">
      <c r="A13" s="45">
        <v>4</v>
      </c>
      <c r="B13" s="44" t="s">
        <v>193</v>
      </c>
    </row>
    <row r="15" spans="1:2" ht="25.5">
      <c r="A15" s="45">
        <v>5</v>
      </c>
      <c r="B15" s="44" t="s">
        <v>194</v>
      </c>
    </row>
    <row r="17" ht="12.75">
      <c r="A17" s="45" t="s">
        <v>195</v>
      </c>
    </row>
    <row r="19" spans="1:2" ht="38.25">
      <c r="A19" s="45">
        <v>6</v>
      </c>
      <c r="B19" s="44" t="s">
        <v>196</v>
      </c>
    </row>
    <row r="21" spans="1:2" ht="63.75">
      <c r="A21" s="45">
        <v>7</v>
      </c>
      <c r="B21" s="46" t="s">
        <v>197</v>
      </c>
    </row>
    <row r="23" ht="63.75">
      <c r="B23" s="46" t="s">
        <v>198</v>
      </c>
    </row>
    <row r="25" spans="1:2" ht="25.5">
      <c r="A25" s="45">
        <v>8</v>
      </c>
      <c r="B25" s="44" t="s">
        <v>232</v>
      </c>
    </row>
    <row r="27" spans="1:2" ht="25.5">
      <c r="A27" s="45">
        <v>9</v>
      </c>
      <c r="B27" s="44" t="s">
        <v>199</v>
      </c>
    </row>
    <row r="29" spans="1:2" ht="25.5">
      <c r="A29" s="45">
        <v>10</v>
      </c>
      <c r="B29" s="44" t="s">
        <v>200</v>
      </c>
    </row>
    <row r="31" ht="12.75">
      <c r="A31" s="45" t="s">
        <v>233</v>
      </c>
    </row>
    <row r="32" ht="12.75">
      <c r="A32" s="45" t="s">
        <v>201</v>
      </c>
    </row>
    <row r="34" spans="1:2" ht="12.75">
      <c r="A34" s="45">
        <v>11</v>
      </c>
      <c r="B34" s="44" t="s">
        <v>202</v>
      </c>
    </row>
    <row r="36" spans="1:2" ht="12.75">
      <c r="A36" s="45" t="s">
        <v>203</v>
      </c>
      <c r="B36" s="44" t="s">
        <v>204</v>
      </c>
    </row>
    <row r="37" spans="1:2" ht="12.75">
      <c r="A37" s="45" t="s">
        <v>205</v>
      </c>
      <c r="B37" s="44" t="s">
        <v>206</v>
      </c>
    </row>
    <row r="38" spans="1:2" ht="12.75">
      <c r="A38" s="45" t="s">
        <v>207</v>
      </c>
      <c r="B38" s="44" t="s">
        <v>208</v>
      </c>
    </row>
    <row r="39" spans="1:2" ht="12.75">
      <c r="A39" s="45" t="s">
        <v>209</v>
      </c>
      <c r="B39" s="44" t="s">
        <v>210</v>
      </c>
    </row>
    <row r="40" spans="1:2" ht="12.75">
      <c r="A40" s="45" t="s">
        <v>211</v>
      </c>
      <c r="B40" s="44" t="s">
        <v>212</v>
      </c>
    </row>
    <row r="41" spans="1:2" ht="12.75">
      <c r="A41" s="45" t="s">
        <v>213</v>
      </c>
      <c r="B41" s="44" t="s">
        <v>214</v>
      </c>
    </row>
    <row r="42" spans="1:2" ht="12.75">
      <c r="A42" s="45" t="s">
        <v>215</v>
      </c>
      <c r="B42" s="44" t="s">
        <v>216</v>
      </c>
    </row>
    <row r="43" spans="1:2" ht="25.5">
      <c r="A43" s="45" t="s">
        <v>217</v>
      </c>
      <c r="B43" s="44" t="s">
        <v>218</v>
      </c>
    </row>
    <row r="44" spans="1:2" ht="12.75">
      <c r="A44" s="45" t="s">
        <v>219</v>
      </c>
      <c r="B44" s="44" t="s">
        <v>220</v>
      </c>
    </row>
    <row r="46" ht="12.75">
      <c r="A46" s="45" t="s">
        <v>221</v>
      </c>
    </row>
    <row r="48" spans="1:2" ht="12.75">
      <c r="A48" s="45">
        <v>12</v>
      </c>
      <c r="B48" s="44" t="s">
        <v>222</v>
      </c>
    </row>
    <row r="50" ht="38.25">
      <c r="B50" s="47" t="s">
        <v>240</v>
      </c>
    </row>
    <row r="51" ht="25.5">
      <c r="B51" s="48" t="s">
        <v>241</v>
      </c>
    </row>
    <row r="52" ht="12.75">
      <c r="B52" s="48" t="s">
        <v>242</v>
      </c>
    </row>
    <row r="54" ht="25.5">
      <c r="B54" s="44" t="s">
        <v>223</v>
      </c>
    </row>
    <row r="56" spans="1:2" ht="12.75">
      <c r="A56" s="45">
        <v>13</v>
      </c>
      <c r="B56" s="44" t="s">
        <v>234</v>
      </c>
    </row>
    <row r="58" ht="12.75">
      <c r="B58" s="48" t="s">
        <v>243</v>
      </c>
    </row>
    <row r="59" ht="12.75">
      <c r="B59" s="48" t="s">
        <v>244</v>
      </c>
    </row>
    <row r="61" ht="25.5">
      <c r="B61" s="44" t="s">
        <v>224</v>
      </c>
    </row>
    <row r="63" ht="25.5">
      <c r="B63" s="44" t="s">
        <v>225</v>
      </c>
    </row>
    <row r="65" ht="12.75">
      <c r="B65" s="44" t="s">
        <v>235</v>
      </c>
    </row>
    <row r="66" ht="38.25">
      <c r="B66" s="47" t="s">
        <v>245</v>
      </c>
    </row>
    <row r="67" ht="25.5">
      <c r="B67" s="48" t="s">
        <v>246</v>
      </c>
    </row>
    <row r="68" ht="12.75">
      <c r="B68" s="48" t="s">
        <v>247</v>
      </c>
    </row>
    <row r="69" ht="38.25">
      <c r="B69" s="47" t="s">
        <v>248</v>
      </c>
    </row>
    <row r="70" ht="63.75">
      <c r="B70" s="46" t="s">
        <v>236</v>
      </c>
    </row>
    <row r="72" spans="1:2" ht="12.75">
      <c r="A72" s="45">
        <v>14</v>
      </c>
      <c r="B72" s="44" t="s">
        <v>226</v>
      </c>
    </row>
    <row r="74" ht="38.25">
      <c r="B74" s="44" t="s">
        <v>237</v>
      </c>
    </row>
    <row r="75" ht="25.5">
      <c r="B75" s="44" t="s">
        <v>238</v>
      </c>
    </row>
    <row r="77" spans="1:2" ht="12.75">
      <c r="A77" s="45">
        <v>15</v>
      </c>
      <c r="B77" s="44" t="s">
        <v>239</v>
      </c>
    </row>
    <row r="79" ht="25.5">
      <c r="B79" s="44" t="s">
        <v>227</v>
      </c>
    </row>
    <row r="80" ht="25.5">
      <c r="B80" s="44" t="s">
        <v>228</v>
      </c>
    </row>
    <row r="82" ht="12.75">
      <c r="A82" s="45" t="s">
        <v>229</v>
      </c>
    </row>
    <row r="84" ht="12.75">
      <c r="B84" s="49" t="s">
        <v>249</v>
      </c>
    </row>
    <row r="85" ht="12.75">
      <c r="B85" s="49" t="s">
        <v>250</v>
      </c>
    </row>
    <row r="87" ht="12.75">
      <c r="A87" s="45" t="s">
        <v>230</v>
      </c>
    </row>
    <row r="89" ht="38.25">
      <c r="B89" s="46" t="s">
        <v>277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I162"/>
  <sheetViews>
    <sheetView zoomScalePageLayoutView="0" workbookViewId="0" topLeftCell="A1">
      <selection activeCell="A1" sqref="A1:IV16384"/>
    </sheetView>
  </sheetViews>
  <sheetFormatPr defaultColWidth="9.140625" defaultRowHeight="12.75"/>
  <cols>
    <col min="1" max="1" width="9.140625" style="2" customWidth="1"/>
    <col min="2" max="2" width="16.7109375" style="2" customWidth="1"/>
    <col min="3" max="3" width="14.7109375" style="2" customWidth="1"/>
    <col min="4" max="6" width="15.7109375" style="2" customWidth="1"/>
    <col min="7" max="8" width="11.7109375" style="2" customWidth="1"/>
    <col min="9" max="16384" width="9.140625" style="2" customWidth="1"/>
  </cols>
  <sheetData>
    <row r="2" spans="2:8" s="3" customFormat="1" ht="30" customHeight="1" thickBot="1">
      <c r="B2" s="40" t="s">
        <v>365</v>
      </c>
      <c r="C2" s="31"/>
      <c r="D2" s="31"/>
      <c r="E2" s="31"/>
      <c r="F2" s="31"/>
      <c r="G2" s="31"/>
      <c r="H2" s="31"/>
    </row>
    <row r="3" spans="2:9" ht="12.75" customHeight="1">
      <c r="B3" s="23"/>
      <c r="C3" s="24"/>
      <c r="D3" s="24"/>
      <c r="E3" s="24"/>
      <c r="F3" s="24"/>
      <c r="G3" s="24"/>
      <c r="H3" s="24"/>
      <c r="I3" s="25"/>
    </row>
    <row r="4" s="10" customFormat="1" ht="22.5" customHeight="1">
      <c r="B4" s="41" t="s">
        <v>366</v>
      </c>
    </row>
    <row r="25" s="10" customFormat="1" ht="22.5" customHeight="1">
      <c r="B25" s="41" t="s">
        <v>367</v>
      </c>
    </row>
    <row r="26" ht="12" customHeight="1"/>
    <row r="48" ht="22.5" customHeight="1" thickBot="1">
      <c r="B48" s="41" t="s">
        <v>265</v>
      </c>
    </row>
    <row r="49" spans="2:8" ht="18" customHeight="1">
      <c r="B49" s="13" t="s">
        <v>2</v>
      </c>
      <c r="C49" s="37" t="s">
        <v>3</v>
      </c>
      <c r="D49" s="14" t="s">
        <v>176</v>
      </c>
      <c r="E49" s="14" t="s">
        <v>176</v>
      </c>
      <c r="F49" s="14" t="s">
        <v>176</v>
      </c>
      <c r="G49" s="15" t="s">
        <v>181</v>
      </c>
      <c r="H49" s="15" t="s">
        <v>175</v>
      </c>
    </row>
    <row r="50" spans="2:8" ht="18" customHeight="1" thickBot="1">
      <c r="B50" s="16" t="s">
        <v>4</v>
      </c>
      <c r="C50" s="33" t="s">
        <v>4</v>
      </c>
      <c r="D50" s="34">
        <v>39661</v>
      </c>
      <c r="E50" s="34">
        <v>40033</v>
      </c>
      <c r="F50" s="34">
        <v>40405</v>
      </c>
      <c r="G50" s="35" t="s">
        <v>7</v>
      </c>
      <c r="H50" s="36" t="s">
        <v>368</v>
      </c>
    </row>
    <row r="51" spans="2:8" ht="22.5" customHeight="1">
      <c r="B51" s="4" t="s">
        <v>13</v>
      </c>
      <c r="C51" s="4" t="s">
        <v>56</v>
      </c>
      <c r="D51" s="7">
        <v>1239607</v>
      </c>
      <c r="E51" s="7">
        <v>1262146</v>
      </c>
      <c r="F51" s="7">
        <v>1386585</v>
      </c>
      <c r="G51" s="8">
        <v>0.053147033322047864</v>
      </c>
      <c r="H51" s="8">
        <v>0.09859318969437766</v>
      </c>
    </row>
    <row r="52" spans="2:8" ht="15" customHeight="1">
      <c r="B52" s="4" t="s">
        <v>12</v>
      </c>
      <c r="C52" s="4" t="s">
        <v>56</v>
      </c>
      <c r="D52" s="7">
        <v>1043142</v>
      </c>
      <c r="E52" s="7">
        <v>1046353</v>
      </c>
      <c r="F52" s="7">
        <v>1089524</v>
      </c>
      <c r="G52" s="8">
        <v>0.04176085009802564</v>
      </c>
      <c r="H52" s="8">
        <v>0.04125854276711588</v>
      </c>
    </row>
    <row r="53" spans="2:8" ht="15" customHeight="1">
      <c r="B53" s="4" t="s">
        <v>10</v>
      </c>
      <c r="C53" s="4" t="s">
        <v>56</v>
      </c>
      <c r="D53" s="7">
        <v>906544</v>
      </c>
      <c r="E53" s="7">
        <v>925899</v>
      </c>
      <c r="F53" s="7">
        <v>932185</v>
      </c>
      <c r="G53" s="8">
        <v>0.035730133570832795</v>
      </c>
      <c r="H53" s="8">
        <v>0.006789077426371559</v>
      </c>
    </row>
    <row r="54" spans="2:8" ht="15" customHeight="1">
      <c r="B54" s="4" t="s">
        <v>12</v>
      </c>
      <c r="C54" s="4" t="s">
        <v>38</v>
      </c>
      <c r="D54" s="7">
        <v>845218</v>
      </c>
      <c r="E54" s="7">
        <v>851089</v>
      </c>
      <c r="F54" s="7">
        <v>924799</v>
      </c>
      <c r="G54" s="8">
        <v>0.0354470322909858</v>
      </c>
      <c r="H54" s="8">
        <v>0.08660668860718444</v>
      </c>
    </row>
    <row r="55" spans="2:8" ht="15" customHeight="1">
      <c r="B55" s="4" t="s">
        <v>12</v>
      </c>
      <c r="C55" s="4" t="s">
        <v>54</v>
      </c>
      <c r="D55" s="7">
        <v>958779</v>
      </c>
      <c r="E55" s="7">
        <v>929791</v>
      </c>
      <c r="F55" s="7">
        <v>919421</v>
      </c>
      <c r="G55" s="8">
        <v>0.03524089653644787</v>
      </c>
      <c r="H55" s="8">
        <v>-0.011153044071194494</v>
      </c>
    </row>
    <row r="56" spans="2:8" ht="15" customHeight="1">
      <c r="B56" s="4" t="s">
        <v>22</v>
      </c>
      <c r="C56" s="4" t="s">
        <v>56</v>
      </c>
      <c r="D56" s="7">
        <v>551766</v>
      </c>
      <c r="E56" s="7">
        <v>606826</v>
      </c>
      <c r="F56" s="7">
        <v>879370</v>
      </c>
      <c r="G56" s="8">
        <v>0.03370576393975792</v>
      </c>
      <c r="H56" s="8">
        <v>0.44913039322639436</v>
      </c>
    </row>
    <row r="57" spans="2:8" ht="15" customHeight="1">
      <c r="B57" s="4" t="s">
        <v>13</v>
      </c>
      <c r="C57" s="4" t="s">
        <v>38</v>
      </c>
      <c r="D57" s="7">
        <v>699526</v>
      </c>
      <c r="E57" s="7">
        <v>755528</v>
      </c>
      <c r="F57" s="7">
        <v>764585</v>
      </c>
      <c r="G57" s="8">
        <v>0.029306118609777235</v>
      </c>
      <c r="H57" s="8">
        <v>0.011987643078747577</v>
      </c>
    </row>
    <row r="58" spans="2:8" ht="15" customHeight="1">
      <c r="B58" s="4" t="s">
        <v>13</v>
      </c>
      <c r="C58" s="4" t="s">
        <v>14</v>
      </c>
      <c r="D58" s="7">
        <v>828630</v>
      </c>
      <c r="E58" s="7">
        <v>812660</v>
      </c>
      <c r="F58" s="7">
        <v>712041</v>
      </c>
      <c r="G58" s="8">
        <v>0.027292136258263492</v>
      </c>
      <c r="H58" s="8">
        <v>-0.1238143873206507</v>
      </c>
    </row>
    <row r="59" spans="2:8" ht="15" customHeight="1">
      <c r="B59" s="4" t="s">
        <v>12</v>
      </c>
      <c r="C59" s="4" t="s">
        <v>14</v>
      </c>
      <c r="D59" s="7">
        <v>718592</v>
      </c>
      <c r="E59" s="7">
        <v>701559</v>
      </c>
      <c r="F59" s="7">
        <v>698712</v>
      </c>
      <c r="G59" s="8">
        <v>0.026781243087524175</v>
      </c>
      <c r="H59" s="8">
        <v>-0.004058104877850616</v>
      </c>
    </row>
    <row r="60" spans="2:8" ht="15" customHeight="1">
      <c r="B60" s="4" t="s">
        <v>8</v>
      </c>
      <c r="C60" s="4" t="s">
        <v>54</v>
      </c>
      <c r="D60" s="7">
        <v>239770</v>
      </c>
      <c r="E60" s="7">
        <v>358923</v>
      </c>
      <c r="F60" s="7">
        <v>685439</v>
      </c>
      <c r="G60" s="8">
        <v>0.02627249636569786</v>
      </c>
      <c r="H60" s="8">
        <v>0.9097104392864208</v>
      </c>
    </row>
    <row r="61" spans="2:8" ht="15" customHeight="1">
      <c r="B61" s="4" t="s">
        <v>182</v>
      </c>
      <c r="C61" s="4"/>
      <c r="D61" s="7">
        <v>8031574</v>
      </c>
      <c r="E61" s="7">
        <v>8250774</v>
      </c>
      <c r="F61" s="7">
        <v>8992661</v>
      </c>
      <c r="G61" s="8">
        <v>0.34468370407936066</v>
      </c>
      <c r="H61" s="8">
        <v>0.0899172610957469</v>
      </c>
    </row>
    <row r="62" spans="2:8" ht="15" customHeight="1">
      <c r="B62" s="4" t="s">
        <v>177</v>
      </c>
      <c r="C62" s="4"/>
      <c r="D62" s="7">
        <v>15438095</v>
      </c>
      <c r="E62" s="7">
        <v>15322125</v>
      </c>
      <c r="F62" s="7">
        <v>17096942</v>
      </c>
      <c r="G62" s="8">
        <v>0.6553162959206393</v>
      </c>
      <c r="H62" s="8">
        <v>0.11583360663093402</v>
      </c>
    </row>
    <row r="63" spans="2:8" ht="22.5" customHeight="1" thickBot="1">
      <c r="B63" s="16" t="s">
        <v>178</v>
      </c>
      <c r="C63" s="16"/>
      <c r="D63" s="18">
        <v>23469669</v>
      </c>
      <c r="E63" s="18">
        <v>23572899</v>
      </c>
      <c r="F63" s="18">
        <v>26089603</v>
      </c>
      <c r="G63" s="19">
        <v>1</v>
      </c>
      <c r="H63" s="19">
        <v>0.10676260056092379</v>
      </c>
    </row>
    <row r="64" spans="2:8" ht="12.75">
      <c r="B64" s="4"/>
      <c r="C64" s="4"/>
      <c r="D64" s="4"/>
      <c r="E64" s="4"/>
      <c r="F64" s="4"/>
      <c r="G64" s="4"/>
      <c r="H64" s="4"/>
    </row>
    <row r="65" spans="2:8" ht="12.75">
      <c r="B65" s="4"/>
      <c r="C65" s="4"/>
      <c r="D65" s="4"/>
      <c r="E65" s="4"/>
      <c r="F65" s="4"/>
      <c r="G65" s="4"/>
      <c r="H65" s="4"/>
    </row>
    <row r="66" spans="2:8" ht="12.75">
      <c r="B66" s="4"/>
      <c r="C66" s="4"/>
      <c r="D66" s="4"/>
      <c r="E66" s="4"/>
      <c r="F66" s="4"/>
      <c r="G66" s="4"/>
      <c r="H66" s="4"/>
    </row>
    <row r="67" spans="2:8" ht="12.75">
      <c r="B67" s="26">
        <v>8</v>
      </c>
      <c r="C67" s="26"/>
      <c r="D67" s="26"/>
      <c r="E67" s="26"/>
      <c r="F67" s="26"/>
      <c r="G67" s="26"/>
      <c r="H67" s="26"/>
    </row>
    <row r="68" spans="2:8" ht="12.75">
      <c r="B68" s="26"/>
      <c r="C68" s="26"/>
      <c r="D68" s="26"/>
      <c r="E68" s="26"/>
      <c r="F68" s="26"/>
      <c r="G68" s="26"/>
      <c r="H68" s="26"/>
    </row>
    <row r="69" spans="2:8" s="10" customFormat="1" ht="22.5" customHeight="1" thickBot="1">
      <c r="B69" s="41" t="s">
        <v>266</v>
      </c>
      <c r="C69" s="27"/>
      <c r="D69" s="27"/>
      <c r="E69" s="27"/>
      <c r="F69" s="27"/>
      <c r="G69" s="27"/>
      <c r="H69" s="27"/>
    </row>
    <row r="70" spans="2:8" s="3" customFormat="1" ht="18" customHeight="1">
      <c r="B70" s="13" t="s">
        <v>2</v>
      </c>
      <c r="C70" s="37" t="s">
        <v>3</v>
      </c>
      <c r="D70" s="14" t="s">
        <v>176</v>
      </c>
      <c r="E70" s="14" t="s">
        <v>176</v>
      </c>
      <c r="F70" s="14" t="s">
        <v>176</v>
      </c>
      <c r="G70" s="15" t="s">
        <v>181</v>
      </c>
      <c r="H70" s="15" t="s">
        <v>175</v>
      </c>
    </row>
    <row r="71" spans="2:8" s="3" customFormat="1" ht="18" customHeight="1" thickBot="1">
      <c r="B71" s="16" t="s">
        <v>4</v>
      </c>
      <c r="C71" s="33" t="s">
        <v>4</v>
      </c>
      <c r="D71" s="34">
        <v>39661</v>
      </c>
      <c r="E71" s="34">
        <v>40033</v>
      </c>
      <c r="F71" s="34">
        <v>40405</v>
      </c>
      <c r="G71" s="35" t="s">
        <v>7</v>
      </c>
      <c r="H71" s="36" t="s">
        <v>368</v>
      </c>
    </row>
    <row r="72" spans="2:8" ht="22.5" customHeight="1">
      <c r="B72" s="4" t="s">
        <v>13</v>
      </c>
      <c r="C72" s="4" t="s">
        <v>56</v>
      </c>
      <c r="D72" s="7">
        <v>59742.526</v>
      </c>
      <c r="E72" s="7">
        <v>52782.912</v>
      </c>
      <c r="F72" s="7">
        <v>58138.144</v>
      </c>
      <c r="G72" s="8">
        <v>0.07502725219005076</v>
      </c>
      <c r="H72" s="8">
        <v>0.10145768388072268</v>
      </c>
    </row>
    <row r="73" spans="2:8" ht="15" customHeight="1">
      <c r="B73" s="4" t="s">
        <v>12</v>
      </c>
      <c r="C73" s="4" t="s">
        <v>38</v>
      </c>
      <c r="D73" s="7">
        <v>52441.712</v>
      </c>
      <c r="E73" s="7">
        <v>50346.19</v>
      </c>
      <c r="F73" s="7">
        <v>45448.776</v>
      </c>
      <c r="G73" s="8">
        <v>0.05865162772793583</v>
      </c>
      <c r="H73" s="8">
        <v>-0.09727476895471145</v>
      </c>
    </row>
    <row r="74" spans="2:8" ht="15" customHeight="1">
      <c r="B74" s="4" t="s">
        <v>12</v>
      </c>
      <c r="C74" s="4" t="s">
        <v>56</v>
      </c>
      <c r="D74" s="7">
        <v>39221.1</v>
      </c>
      <c r="E74" s="7">
        <v>40748.646</v>
      </c>
      <c r="F74" s="7">
        <v>45433.656</v>
      </c>
      <c r="G74" s="8">
        <v>0.05863211537382433</v>
      </c>
      <c r="H74" s="8">
        <v>0.11497339077229712</v>
      </c>
    </row>
    <row r="75" spans="2:8" ht="15" customHeight="1">
      <c r="B75" s="4" t="s">
        <v>10</v>
      </c>
      <c r="C75" s="4" t="s">
        <v>56</v>
      </c>
      <c r="D75" s="7">
        <v>45579.162</v>
      </c>
      <c r="E75" s="7">
        <v>43944.265</v>
      </c>
      <c r="F75" s="7">
        <v>43976.908</v>
      </c>
      <c r="G75" s="8">
        <v>0.05675218264715607</v>
      </c>
      <c r="H75" s="8">
        <v>0.0007428273063619033</v>
      </c>
    </row>
    <row r="76" spans="2:8" ht="15" customHeight="1">
      <c r="B76" s="4" t="s">
        <v>10</v>
      </c>
      <c r="C76" s="4" t="s">
        <v>38</v>
      </c>
      <c r="D76" s="7">
        <v>35236.189</v>
      </c>
      <c r="E76" s="7">
        <v>36307.133</v>
      </c>
      <c r="F76" s="7">
        <v>34535.312</v>
      </c>
      <c r="G76" s="8">
        <v>0.044567806686193596</v>
      </c>
      <c r="H76" s="8">
        <v>-0.048800906422437805</v>
      </c>
    </row>
    <row r="77" spans="2:8" ht="15" customHeight="1">
      <c r="B77" s="4" t="s">
        <v>12</v>
      </c>
      <c r="C77" s="4" t="s">
        <v>14</v>
      </c>
      <c r="D77" s="7">
        <v>25769.002</v>
      </c>
      <c r="E77" s="7">
        <v>25919.871</v>
      </c>
      <c r="F77" s="7">
        <v>27517.805</v>
      </c>
      <c r="G77" s="8">
        <v>0.03551171663566762</v>
      </c>
      <c r="H77" s="8">
        <v>0.06164899508952036</v>
      </c>
    </row>
    <row r="78" spans="2:8" ht="15" customHeight="1">
      <c r="B78" s="4" t="s">
        <v>22</v>
      </c>
      <c r="C78" s="4" t="s">
        <v>56</v>
      </c>
      <c r="D78" s="7">
        <v>18348.605</v>
      </c>
      <c r="E78" s="7">
        <v>19224.779</v>
      </c>
      <c r="F78" s="7">
        <v>27067.384</v>
      </c>
      <c r="G78" s="8">
        <v>0.03493044851058445</v>
      </c>
      <c r="H78" s="8">
        <v>0.4079425308348148</v>
      </c>
    </row>
    <row r="79" spans="2:8" ht="15" customHeight="1">
      <c r="B79" s="4" t="s">
        <v>12</v>
      </c>
      <c r="C79" s="4" t="s">
        <v>54</v>
      </c>
      <c r="D79" s="7">
        <v>33850.577</v>
      </c>
      <c r="E79" s="7">
        <v>29349.07</v>
      </c>
      <c r="F79" s="7">
        <v>26755.318</v>
      </c>
      <c r="G79" s="8">
        <v>0.03452772745911882</v>
      </c>
      <c r="H79" s="8">
        <v>-0.08837595194668861</v>
      </c>
    </row>
    <row r="80" spans="2:8" ht="15" customHeight="1">
      <c r="B80" s="4" t="s">
        <v>13</v>
      </c>
      <c r="C80" s="4" t="s">
        <v>38</v>
      </c>
      <c r="D80" s="7">
        <v>30707.194</v>
      </c>
      <c r="E80" s="7">
        <v>22992.982</v>
      </c>
      <c r="F80" s="7">
        <v>22505.944</v>
      </c>
      <c r="G80" s="8">
        <v>0.029043911967041116</v>
      </c>
      <c r="H80" s="8">
        <v>-0.021182028498956788</v>
      </c>
    </row>
    <row r="81" spans="2:8" ht="15" customHeight="1">
      <c r="B81" s="4" t="s">
        <v>16</v>
      </c>
      <c r="C81" s="4" t="s">
        <v>56</v>
      </c>
      <c r="D81" s="7">
        <v>19175.977</v>
      </c>
      <c r="E81" s="7">
        <v>18909.137</v>
      </c>
      <c r="F81" s="7">
        <v>22365.087</v>
      </c>
      <c r="G81" s="8">
        <v>0.028862136063397992</v>
      </c>
      <c r="H81" s="8">
        <v>0.18276614104599279</v>
      </c>
    </row>
    <row r="82" spans="2:8" ht="15" customHeight="1">
      <c r="B82" s="4" t="s">
        <v>182</v>
      </c>
      <c r="C82" s="4"/>
      <c r="D82" s="7">
        <v>360072.04400000005</v>
      </c>
      <c r="E82" s="7">
        <v>340524.985</v>
      </c>
      <c r="F82" s="7">
        <v>353744.334</v>
      </c>
      <c r="G82" s="8">
        <v>0.45650692526097053</v>
      </c>
      <c r="H82" s="8">
        <v>0.03882049653419701</v>
      </c>
    </row>
    <row r="83" spans="2:8" ht="15" customHeight="1">
      <c r="B83" s="4" t="s">
        <v>177</v>
      </c>
      <c r="C83" s="4"/>
      <c r="D83" s="7">
        <v>419116.20099999994</v>
      </c>
      <c r="E83" s="7">
        <v>363213.32200000004</v>
      </c>
      <c r="F83" s="7">
        <v>421149.352</v>
      </c>
      <c r="G83" s="8">
        <v>0.5434930747390294</v>
      </c>
      <c r="H83" s="8">
        <v>0.15950965036464154</v>
      </c>
    </row>
    <row r="84" spans="2:8" s="3" customFormat="1" ht="22.5" customHeight="1" thickBot="1">
      <c r="B84" s="16" t="s">
        <v>178</v>
      </c>
      <c r="C84" s="16"/>
      <c r="D84" s="18">
        <v>779188.245</v>
      </c>
      <c r="E84" s="18">
        <v>703738.307</v>
      </c>
      <c r="F84" s="18">
        <v>774893.686</v>
      </c>
      <c r="G84" s="19">
        <v>1</v>
      </c>
      <c r="H84" s="19">
        <v>0.1011105666584098</v>
      </c>
    </row>
    <row r="85" spans="2:8" ht="12.75">
      <c r="B85" s="4"/>
      <c r="C85" s="4"/>
      <c r="D85" s="4"/>
      <c r="E85" s="4"/>
      <c r="F85" s="4"/>
      <c r="G85" s="4"/>
      <c r="H85" s="4"/>
    </row>
    <row r="86" spans="2:8" ht="12.75">
      <c r="B86" s="4"/>
      <c r="C86" s="4"/>
      <c r="D86" s="4"/>
      <c r="E86" s="4"/>
      <c r="F86" s="4"/>
      <c r="G86" s="4"/>
      <c r="H86" s="4"/>
    </row>
    <row r="87" spans="2:8" s="10" customFormat="1" ht="22.5" customHeight="1" thickBot="1">
      <c r="B87" s="41" t="s">
        <v>267</v>
      </c>
      <c r="C87" s="27"/>
      <c r="D87" s="27"/>
      <c r="E87" s="27"/>
      <c r="F87" s="27"/>
      <c r="G87" s="27"/>
      <c r="H87" s="27"/>
    </row>
    <row r="88" spans="2:8" s="3" customFormat="1" ht="18" customHeight="1">
      <c r="B88" s="13" t="s">
        <v>185</v>
      </c>
      <c r="C88" s="37"/>
      <c r="D88" s="14" t="s">
        <v>176</v>
      </c>
      <c r="E88" s="14" t="s">
        <v>176</v>
      </c>
      <c r="F88" s="14" t="s">
        <v>176</v>
      </c>
      <c r="G88" s="15" t="s">
        <v>181</v>
      </c>
      <c r="H88" s="15" t="s">
        <v>175</v>
      </c>
    </row>
    <row r="89" spans="2:8" s="3" customFormat="1" ht="18" customHeight="1" thickBot="1">
      <c r="B89" s="16"/>
      <c r="C89" s="33"/>
      <c r="D89" s="34">
        <v>39661</v>
      </c>
      <c r="E89" s="34">
        <v>40033</v>
      </c>
      <c r="F89" s="34">
        <v>40405</v>
      </c>
      <c r="G89" s="35" t="s">
        <v>7</v>
      </c>
      <c r="H89" s="36" t="s">
        <v>368</v>
      </c>
    </row>
    <row r="90" spans="2:8" ht="22.5" customHeight="1">
      <c r="B90" s="4" t="s">
        <v>96</v>
      </c>
      <c r="C90" s="4"/>
      <c r="D90" s="7">
        <v>5167479</v>
      </c>
      <c r="E90" s="7">
        <v>5190975</v>
      </c>
      <c r="F90" s="7">
        <v>5450087</v>
      </c>
      <c r="G90" s="8">
        <v>0.2088988092306349</v>
      </c>
      <c r="H90" s="8">
        <v>0.04991586359017333</v>
      </c>
    </row>
    <row r="91" spans="2:8" ht="15" customHeight="1">
      <c r="B91" s="4" t="s">
        <v>12</v>
      </c>
      <c r="C91" s="4"/>
      <c r="D91" s="7">
        <v>4014094</v>
      </c>
      <c r="E91" s="7">
        <v>3921696</v>
      </c>
      <c r="F91" s="7">
        <v>4035576</v>
      </c>
      <c r="G91" s="8">
        <v>0.15468138783100685</v>
      </c>
      <c r="H91" s="8">
        <v>0.02903845683092213</v>
      </c>
    </row>
    <row r="92" spans="2:8" ht="15" customHeight="1">
      <c r="B92" s="4" t="s">
        <v>119</v>
      </c>
      <c r="C92" s="4"/>
      <c r="D92" s="7">
        <v>1708290</v>
      </c>
      <c r="E92" s="7">
        <v>1785954</v>
      </c>
      <c r="F92" s="7">
        <v>2183932</v>
      </c>
      <c r="G92" s="8">
        <v>0.08370890120482094</v>
      </c>
      <c r="H92" s="8">
        <v>0.2228377662582575</v>
      </c>
    </row>
    <row r="93" spans="2:8" ht="15" customHeight="1">
      <c r="B93" s="4" t="s">
        <v>286</v>
      </c>
      <c r="C93" s="4"/>
      <c r="D93" s="7">
        <v>1917154</v>
      </c>
      <c r="E93" s="7">
        <v>2021498</v>
      </c>
      <c r="F93" s="7">
        <v>2040196</v>
      </c>
      <c r="G93" s="8">
        <v>0.07819958011626317</v>
      </c>
      <c r="H93" s="8">
        <v>0.009249576304305025</v>
      </c>
    </row>
    <row r="94" spans="2:8" ht="15" customHeight="1">
      <c r="B94" s="4" t="s">
        <v>116</v>
      </c>
      <c r="C94" s="4"/>
      <c r="D94" s="7">
        <v>1261335</v>
      </c>
      <c r="E94" s="7">
        <v>1468612</v>
      </c>
      <c r="F94" s="7">
        <v>1767885</v>
      </c>
      <c r="G94" s="8">
        <v>0.06776205065289802</v>
      </c>
      <c r="H94" s="8">
        <v>0.2037794870258448</v>
      </c>
    </row>
    <row r="95" spans="2:8" ht="15" customHeight="1">
      <c r="B95" s="4" t="s">
        <v>106</v>
      </c>
      <c r="C95" s="4"/>
      <c r="D95" s="7">
        <v>1161422</v>
      </c>
      <c r="E95" s="7">
        <v>1251310</v>
      </c>
      <c r="F95" s="7">
        <v>1666169</v>
      </c>
      <c r="G95" s="8">
        <v>0.06386333283798915</v>
      </c>
      <c r="H95" s="8">
        <v>0.33153974634582956</v>
      </c>
    </row>
    <row r="96" spans="2:8" ht="15" customHeight="1">
      <c r="B96" s="4" t="s">
        <v>101</v>
      </c>
      <c r="C96" s="4"/>
      <c r="D96" s="7">
        <v>755376</v>
      </c>
      <c r="E96" s="7">
        <v>1037285</v>
      </c>
      <c r="F96" s="7">
        <v>1542677</v>
      </c>
      <c r="G96" s="8">
        <v>0.059129953031481546</v>
      </c>
      <c r="H96" s="8">
        <v>0.48722578654853776</v>
      </c>
    </row>
    <row r="97" spans="2:8" ht="15" customHeight="1">
      <c r="B97" s="4" t="s">
        <v>138</v>
      </c>
      <c r="C97" s="4"/>
      <c r="D97" s="7">
        <v>1414546</v>
      </c>
      <c r="E97" s="7">
        <v>1258035</v>
      </c>
      <c r="F97" s="7">
        <v>1373978</v>
      </c>
      <c r="G97" s="8">
        <v>0.05266381401050833</v>
      </c>
      <c r="H97" s="8">
        <v>0.09216198277472408</v>
      </c>
    </row>
    <row r="98" spans="2:8" ht="15" customHeight="1">
      <c r="B98" s="4" t="s">
        <v>105</v>
      </c>
      <c r="C98" s="4"/>
      <c r="D98" s="7">
        <v>1373703</v>
      </c>
      <c r="E98" s="7">
        <v>983530</v>
      </c>
      <c r="F98" s="7">
        <v>996590</v>
      </c>
      <c r="G98" s="8">
        <v>0.038198741468009306</v>
      </c>
      <c r="H98" s="8">
        <v>0.013278700192164957</v>
      </c>
    </row>
    <row r="99" spans="2:8" ht="15" customHeight="1">
      <c r="B99" s="4" t="s">
        <v>93</v>
      </c>
      <c r="C99" s="4"/>
      <c r="D99" s="7">
        <v>666706</v>
      </c>
      <c r="E99" s="7">
        <v>647526</v>
      </c>
      <c r="F99" s="7">
        <v>786186</v>
      </c>
      <c r="G99" s="8">
        <v>0.030134072948522828</v>
      </c>
      <c r="H99" s="8">
        <v>0.21413811955041187</v>
      </c>
    </row>
    <row r="100" spans="2:8" ht="15" customHeight="1">
      <c r="B100" s="4" t="s">
        <v>183</v>
      </c>
      <c r="C100" s="4"/>
      <c r="D100" s="7">
        <v>19440105</v>
      </c>
      <c r="E100" s="7">
        <v>19566421</v>
      </c>
      <c r="F100" s="7">
        <v>21843276</v>
      </c>
      <c r="G100" s="8">
        <v>0.837240643332135</v>
      </c>
      <c r="H100" s="8">
        <v>0.11636543034620384</v>
      </c>
    </row>
    <row r="101" spans="2:8" ht="15" customHeight="1">
      <c r="B101" s="4" t="s">
        <v>179</v>
      </c>
      <c r="C101" s="4"/>
      <c r="D101" s="7">
        <v>4029564</v>
      </c>
      <c r="E101" s="7">
        <v>4006478</v>
      </c>
      <c r="F101" s="7">
        <v>4246327</v>
      </c>
      <c r="G101" s="8">
        <v>0.16275935666786498</v>
      </c>
      <c r="H101" s="8">
        <v>0.05986529814964665</v>
      </c>
    </row>
    <row r="102" spans="2:8" s="3" customFormat="1" ht="22.5" customHeight="1" thickBot="1">
      <c r="B102" s="16" t="s">
        <v>180</v>
      </c>
      <c r="C102" s="16"/>
      <c r="D102" s="18">
        <v>23469669</v>
      </c>
      <c r="E102" s="18">
        <v>23572899</v>
      </c>
      <c r="F102" s="18">
        <v>26089603</v>
      </c>
      <c r="G102" s="19">
        <v>1</v>
      </c>
      <c r="H102" s="19">
        <v>0.10676260056092379</v>
      </c>
    </row>
    <row r="103" spans="2:8" ht="12.75">
      <c r="B103" s="4"/>
      <c r="C103" s="4"/>
      <c r="D103" s="4"/>
      <c r="E103" s="4"/>
      <c r="F103" s="4"/>
      <c r="G103" s="4"/>
      <c r="H103" s="4"/>
    </row>
    <row r="104" spans="2:8" ht="12.75">
      <c r="B104" s="4"/>
      <c r="C104" s="4"/>
      <c r="D104" s="4"/>
      <c r="E104" s="4"/>
      <c r="F104" s="4"/>
      <c r="G104" s="4"/>
      <c r="H104" s="4"/>
    </row>
    <row r="105" spans="2:8" s="10" customFormat="1" ht="22.5" customHeight="1" thickBot="1">
      <c r="B105" s="41" t="s">
        <v>268</v>
      </c>
      <c r="C105" s="27"/>
      <c r="D105" s="27"/>
      <c r="E105" s="27"/>
      <c r="F105" s="27"/>
      <c r="G105" s="27"/>
      <c r="H105" s="27"/>
    </row>
    <row r="106" spans="2:8" s="3" customFormat="1" ht="18" customHeight="1">
      <c r="B106" s="13" t="s">
        <v>155</v>
      </c>
      <c r="C106" s="37"/>
      <c r="D106" s="14" t="s">
        <v>176</v>
      </c>
      <c r="E106" s="14" t="s">
        <v>176</v>
      </c>
      <c r="F106" s="14" t="s">
        <v>176</v>
      </c>
      <c r="G106" s="15" t="s">
        <v>181</v>
      </c>
      <c r="H106" s="15" t="s">
        <v>175</v>
      </c>
    </row>
    <row r="107" spans="2:8" s="3" customFormat="1" ht="18" customHeight="1" thickBot="1">
      <c r="B107" s="16"/>
      <c r="C107" s="33"/>
      <c r="D107" s="34">
        <v>39661</v>
      </c>
      <c r="E107" s="34">
        <v>40033</v>
      </c>
      <c r="F107" s="34">
        <v>40405</v>
      </c>
      <c r="G107" s="35" t="s">
        <v>7</v>
      </c>
      <c r="H107" s="36" t="s">
        <v>368</v>
      </c>
    </row>
    <row r="108" spans="2:8" ht="22.5" customHeight="1">
      <c r="B108" s="4" t="s">
        <v>56</v>
      </c>
      <c r="C108" s="4"/>
      <c r="D108" s="1">
        <v>10663213</v>
      </c>
      <c r="E108" s="1">
        <v>10312977</v>
      </c>
      <c r="F108" s="1">
        <v>11237872</v>
      </c>
      <c r="G108" s="8">
        <v>0.43074139533667877</v>
      </c>
      <c r="H108" s="8">
        <v>0.08968263964905575</v>
      </c>
    </row>
    <row r="109" spans="2:8" ht="15" customHeight="1">
      <c r="B109" s="4" t="s">
        <v>38</v>
      </c>
      <c r="C109" s="4"/>
      <c r="D109" s="1">
        <v>4690591</v>
      </c>
      <c r="E109" s="1">
        <v>4898204</v>
      </c>
      <c r="F109" s="1">
        <v>5614099</v>
      </c>
      <c r="G109" s="8">
        <v>0.21518529814347884</v>
      </c>
      <c r="H109" s="8">
        <v>0.1461545905397162</v>
      </c>
    </row>
    <row r="110" spans="2:8" ht="15" customHeight="1">
      <c r="B110" s="4" t="s">
        <v>14</v>
      </c>
      <c r="C110" s="4"/>
      <c r="D110" s="1">
        <v>4025196</v>
      </c>
      <c r="E110" s="1">
        <v>4061309</v>
      </c>
      <c r="F110" s="1">
        <v>4219042</v>
      </c>
      <c r="G110" s="8">
        <v>0.1617135377644497</v>
      </c>
      <c r="H110" s="8">
        <v>0.038837970713383296</v>
      </c>
    </row>
    <row r="111" spans="2:8" ht="15" customHeight="1">
      <c r="B111" s="4" t="s">
        <v>54</v>
      </c>
      <c r="C111" s="4"/>
      <c r="D111" s="1">
        <v>2497003</v>
      </c>
      <c r="E111" s="1">
        <v>2633434</v>
      </c>
      <c r="F111" s="1">
        <v>3055299</v>
      </c>
      <c r="G111" s="8">
        <v>0.11710791459724397</v>
      </c>
      <c r="H111" s="8">
        <v>0.16019577479443192</v>
      </c>
    </row>
    <row r="112" spans="2:8" ht="15" customHeight="1">
      <c r="B112" s="4" t="s">
        <v>303</v>
      </c>
      <c r="C112" s="4"/>
      <c r="D112" s="1">
        <v>281156</v>
      </c>
      <c r="E112" s="1">
        <v>524183</v>
      </c>
      <c r="F112" s="1">
        <v>760794</v>
      </c>
      <c r="G112" s="8">
        <v>0.029160811684255983</v>
      </c>
      <c r="H112" s="8">
        <v>0.45139006797244474</v>
      </c>
    </row>
    <row r="113" spans="2:8" ht="15" customHeight="1">
      <c r="B113" s="4" t="s">
        <v>9</v>
      </c>
      <c r="C113" s="4"/>
      <c r="D113" s="1">
        <v>476334</v>
      </c>
      <c r="E113" s="1">
        <v>482884</v>
      </c>
      <c r="F113" s="1">
        <v>528049</v>
      </c>
      <c r="G113" s="8">
        <v>0.02023982503681639</v>
      </c>
      <c r="H113" s="8">
        <v>0.09353177988916593</v>
      </c>
    </row>
    <row r="114" spans="2:8" ht="15" customHeight="1">
      <c r="B114" s="4" t="s">
        <v>35</v>
      </c>
      <c r="C114" s="4"/>
      <c r="D114" s="1">
        <v>637488</v>
      </c>
      <c r="E114" s="1">
        <v>458609</v>
      </c>
      <c r="F114" s="1">
        <v>451570</v>
      </c>
      <c r="G114" s="8">
        <v>0.01730842742221873</v>
      </c>
      <c r="H114" s="8">
        <v>-0.01534858670457841</v>
      </c>
    </row>
    <row r="115" spans="2:8" ht="15" customHeight="1">
      <c r="B115" s="4" t="s">
        <v>37</v>
      </c>
      <c r="C115" s="4"/>
      <c r="D115" s="1">
        <v>181907</v>
      </c>
      <c r="E115" s="1">
        <v>188735</v>
      </c>
      <c r="F115" s="1">
        <v>212324</v>
      </c>
      <c r="G115" s="8">
        <v>0.008138261053646543</v>
      </c>
      <c r="H115" s="8">
        <v>0.1249847670013511</v>
      </c>
    </row>
    <row r="116" spans="2:8" ht="15" customHeight="1">
      <c r="B116" s="4" t="s">
        <v>53</v>
      </c>
      <c r="C116" s="4"/>
      <c r="D116" s="1">
        <v>15059</v>
      </c>
      <c r="E116" s="1">
        <v>12564</v>
      </c>
      <c r="F116" s="1">
        <v>10185</v>
      </c>
      <c r="G116" s="8">
        <v>0.0003903853960522128</v>
      </c>
      <c r="H116" s="8">
        <v>-0.1893505253104107</v>
      </c>
    </row>
    <row r="117" spans="2:8" ht="15" customHeight="1">
      <c r="B117" s="4" t="s">
        <v>332</v>
      </c>
      <c r="C117" s="4"/>
      <c r="D117" s="1" t="s">
        <v>74</v>
      </c>
      <c r="E117" s="1" t="s">
        <v>74</v>
      </c>
      <c r="F117" s="1">
        <v>369</v>
      </c>
      <c r="G117" s="8">
        <v>1.4143565158887239E-05</v>
      </c>
      <c r="H117" s="8" t="s">
        <v>74</v>
      </c>
    </row>
    <row r="118" spans="2:8" ht="15" customHeight="1">
      <c r="B118" s="4" t="s">
        <v>330</v>
      </c>
      <c r="C118" s="4"/>
      <c r="D118" s="1">
        <v>1722</v>
      </c>
      <c r="E118" s="1" t="s">
        <v>74</v>
      </c>
      <c r="F118" s="1" t="s">
        <v>74</v>
      </c>
      <c r="G118" s="8" t="s">
        <v>74</v>
      </c>
      <c r="H118" s="8" t="s">
        <v>74</v>
      </c>
    </row>
    <row r="119" spans="2:8" s="3" customFormat="1" ht="22.5" customHeight="1" thickBot="1">
      <c r="B119" s="16" t="s">
        <v>184</v>
      </c>
      <c r="C119" s="16"/>
      <c r="D119" s="32">
        <v>23469669</v>
      </c>
      <c r="E119" s="32">
        <v>23572899</v>
      </c>
      <c r="F119" s="32">
        <v>26089603</v>
      </c>
      <c r="G119" s="19">
        <v>1</v>
      </c>
      <c r="H119" s="19">
        <v>0.10676260056092379</v>
      </c>
    </row>
    <row r="120" spans="3:7" ht="12.75">
      <c r="C120" s="28"/>
      <c r="D120" s="28"/>
      <c r="E120" s="28"/>
      <c r="F120" s="28"/>
      <c r="G120" s="28"/>
    </row>
    <row r="121" ht="12.75">
      <c r="B121" s="2" t="s">
        <v>305</v>
      </c>
    </row>
    <row r="122" ht="12.75">
      <c r="B122" s="2" t="s">
        <v>333</v>
      </c>
    </row>
    <row r="123" ht="12.75">
      <c r="B123" s="2" t="s">
        <v>331</v>
      </c>
    </row>
    <row r="126" spans="2:8" ht="12.75">
      <c r="B126" s="6">
        <v>9</v>
      </c>
      <c r="C126" s="6"/>
      <c r="D126" s="6"/>
      <c r="E126" s="6"/>
      <c r="F126" s="6"/>
      <c r="G126" s="6"/>
      <c r="H126" s="6"/>
    </row>
    <row r="128" spans="2:6" ht="12.75">
      <c r="B128" s="2" t="s">
        <v>186</v>
      </c>
      <c r="F128" s="2" t="s">
        <v>187</v>
      </c>
    </row>
    <row r="130" spans="3:7" ht="12.75">
      <c r="C130" s="2" t="s">
        <v>172</v>
      </c>
      <c r="D130" s="2" t="s">
        <v>173</v>
      </c>
      <c r="F130" s="2" t="s">
        <v>129</v>
      </c>
      <c r="G130" s="12">
        <v>0.1934996864459762</v>
      </c>
    </row>
    <row r="131" spans="2:7" ht="12.75">
      <c r="B131" s="29">
        <v>39661</v>
      </c>
      <c r="C131" s="30">
        <v>944.922</v>
      </c>
      <c r="D131" s="30">
        <v>980.102</v>
      </c>
      <c r="F131" s="2" t="s">
        <v>133</v>
      </c>
      <c r="G131" s="12">
        <v>0.09539244426218367</v>
      </c>
    </row>
    <row r="132" spans="2:7" ht="12.75">
      <c r="B132" s="29">
        <v>39692</v>
      </c>
      <c r="C132" s="30">
        <v>933.138</v>
      </c>
      <c r="D132" s="30">
        <v>938.86</v>
      </c>
      <c r="F132" s="2" t="s">
        <v>261</v>
      </c>
      <c r="G132" s="12">
        <v>0.081611552310704</v>
      </c>
    </row>
    <row r="133" spans="2:7" ht="12.75">
      <c r="B133" s="29">
        <v>39723</v>
      </c>
      <c r="C133" s="30">
        <v>1104.613</v>
      </c>
      <c r="D133" s="30">
        <v>904.177</v>
      </c>
      <c r="F133" s="2" t="s">
        <v>95</v>
      </c>
      <c r="G133" s="12">
        <v>0.08018404879522315</v>
      </c>
    </row>
    <row r="134" spans="2:7" ht="12.75">
      <c r="B134" s="29">
        <v>39754</v>
      </c>
      <c r="C134" s="30">
        <v>942.575</v>
      </c>
      <c r="D134" s="30">
        <v>947.361</v>
      </c>
      <c r="F134" s="2" t="s">
        <v>115</v>
      </c>
      <c r="G134" s="12">
        <v>0.07983659237743096</v>
      </c>
    </row>
    <row r="135" spans="2:7" ht="12.75">
      <c r="B135" s="29">
        <v>39785</v>
      </c>
      <c r="C135" s="30">
        <v>1013.369</v>
      </c>
      <c r="D135" s="30">
        <v>1165.534</v>
      </c>
      <c r="F135" s="2" t="s">
        <v>126</v>
      </c>
      <c r="G135" s="12">
        <v>0.06121626304547448</v>
      </c>
    </row>
    <row r="136" spans="2:7" ht="12.75">
      <c r="B136" s="29">
        <v>39816</v>
      </c>
      <c r="C136" s="30">
        <v>1223.646</v>
      </c>
      <c r="D136" s="30">
        <v>1025.778</v>
      </c>
      <c r="F136" s="2" t="s">
        <v>110</v>
      </c>
      <c r="G136" s="12">
        <v>0.05287960878515476</v>
      </c>
    </row>
    <row r="137" spans="2:7" ht="12.75">
      <c r="B137" s="29">
        <v>39847</v>
      </c>
      <c r="C137" s="30">
        <v>969.607</v>
      </c>
      <c r="D137" s="30">
        <v>823.54</v>
      </c>
      <c r="F137" s="2" t="s">
        <v>125</v>
      </c>
      <c r="G137" s="12">
        <v>0.036257163437864504</v>
      </c>
    </row>
    <row r="138" spans="2:7" ht="12.75">
      <c r="B138" s="29">
        <v>39878</v>
      </c>
      <c r="C138" s="30">
        <v>937.697</v>
      </c>
      <c r="D138" s="30">
        <v>933.843</v>
      </c>
      <c r="F138" s="2" t="s">
        <v>137</v>
      </c>
      <c r="G138" s="12">
        <v>0.03553844801701275</v>
      </c>
    </row>
    <row r="139" spans="2:7" ht="12.75">
      <c r="B139" s="29">
        <v>39909</v>
      </c>
      <c r="C139" s="30">
        <v>971.404</v>
      </c>
      <c r="D139" s="30">
        <v>1004.204</v>
      </c>
      <c r="F139" s="2" t="s">
        <v>278</v>
      </c>
      <c r="G139" s="12">
        <v>0.026765949639019036</v>
      </c>
    </row>
    <row r="140" spans="2:7" ht="12.75">
      <c r="B140" s="29">
        <v>39940</v>
      </c>
      <c r="C140" s="30">
        <v>842.073</v>
      </c>
      <c r="D140" s="30">
        <v>922.435</v>
      </c>
      <c r="F140" s="2" t="s">
        <v>174</v>
      </c>
      <c r="G140" s="12">
        <v>0.2568182428839565</v>
      </c>
    </row>
    <row r="141" spans="2:4" ht="12.75">
      <c r="B141" s="29">
        <v>39971</v>
      </c>
      <c r="C141" s="30">
        <v>853.975</v>
      </c>
      <c r="D141" s="30">
        <v>975.92</v>
      </c>
    </row>
    <row r="142" spans="2:4" ht="12.75">
      <c r="B142" s="29">
        <v>40002</v>
      </c>
      <c r="C142" s="30">
        <v>1140.351</v>
      </c>
      <c r="D142" s="30">
        <v>999</v>
      </c>
    </row>
    <row r="143" spans="2:4" ht="12.75">
      <c r="B143" s="29">
        <v>40033</v>
      </c>
      <c r="C143" s="30">
        <v>994.466</v>
      </c>
      <c r="D143" s="30">
        <v>1005.333</v>
      </c>
    </row>
    <row r="144" spans="2:4" ht="12.75">
      <c r="B144" s="29">
        <v>40064</v>
      </c>
      <c r="C144" s="30">
        <v>1041.573</v>
      </c>
      <c r="D144" s="30">
        <v>1045.194</v>
      </c>
    </row>
    <row r="145" spans="2:4" ht="12.75">
      <c r="B145" s="29">
        <v>40095</v>
      </c>
      <c r="C145" s="30">
        <v>1195.265</v>
      </c>
      <c r="D145" s="30">
        <v>1022.497</v>
      </c>
    </row>
    <row r="146" spans="2:4" ht="12.75">
      <c r="B146" s="29">
        <v>40126</v>
      </c>
      <c r="C146" s="30">
        <v>1021.47</v>
      </c>
      <c r="D146" s="30">
        <v>1054.438</v>
      </c>
    </row>
    <row r="147" spans="2:4" ht="12.75">
      <c r="B147" s="29">
        <v>40157</v>
      </c>
      <c r="C147" s="30">
        <v>1115.592</v>
      </c>
      <c r="D147" s="30">
        <v>1287.599</v>
      </c>
    </row>
    <row r="148" spans="2:4" ht="12.75">
      <c r="B148" s="29">
        <v>40188</v>
      </c>
      <c r="C148" s="30">
        <v>1331.612</v>
      </c>
      <c r="D148" s="30">
        <v>1151.057</v>
      </c>
    </row>
    <row r="149" spans="2:4" ht="12.75">
      <c r="B149" s="29">
        <v>40219</v>
      </c>
      <c r="C149" s="30">
        <v>1078.5</v>
      </c>
      <c r="D149" s="30">
        <v>951.627</v>
      </c>
    </row>
    <row r="150" spans="2:4" ht="12.75">
      <c r="B150" s="29">
        <v>40250</v>
      </c>
      <c r="C150" s="30">
        <v>1052.707</v>
      </c>
      <c r="D150" s="30">
        <v>1092.822</v>
      </c>
    </row>
    <row r="151" spans="2:4" ht="12.75">
      <c r="B151" s="29">
        <v>40281</v>
      </c>
      <c r="C151" s="30">
        <v>1026.443</v>
      </c>
      <c r="D151" s="30">
        <v>1036.454</v>
      </c>
    </row>
    <row r="152" spans="2:4" ht="12.75">
      <c r="B152" s="29">
        <v>40312</v>
      </c>
      <c r="C152" s="30">
        <v>893.167</v>
      </c>
      <c r="D152" s="30">
        <v>993.088</v>
      </c>
    </row>
    <row r="153" spans="2:4" ht="12.75">
      <c r="B153" s="29">
        <v>40343</v>
      </c>
      <c r="C153" s="30">
        <v>964.096</v>
      </c>
      <c r="D153" s="30">
        <v>1132.055</v>
      </c>
    </row>
    <row r="154" spans="2:4" ht="12.75">
      <c r="B154" s="29">
        <v>40374</v>
      </c>
      <c r="C154" s="30">
        <v>1293.348</v>
      </c>
      <c r="D154" s="30">
        <v>1101.632</v>
      </c>
    </row>
    <row r="155" spans="2:4" ht="12.75">
      <c r="B155" s="29">
        <v>40405</v>
      </c>
      <c r="C155" s="30">
        <v>1080.382</v>
      </c>
      <c r="D155" s="30">
        <v>1126.985</v>
      </c>
    </row>
    <row r="162" spans="2:9" ht="12.75">
      <c r="B162" s="6"/>
      <c r="C162" s="6"/>
      <c r="D162" s="6"/>
      <c r="E162" s="6"/>
      <c r="F162" s="6"/>
      <c r="G162" s="6"/>
      <c r="H162" s="6"/>
      <c r="I162" s="25"/>
    </row>
  </sheetData>
  <sheetProtection formatCells="0"/>
  <printOptions horizontalCentered="1"/>
  <pageMargins left="0.3937007874015748" right="0.3937007874015748" top="0.3937007874015748" bottom="0.31496062992125984" header="0.5118110236220472" footer="0.5118110236220472"/>
  <pageSetup horizontalDpi="600" verticalDpi="600" orientation="portrait" paperSize="9" scale="85" r:id="rId2"/>
  <rowBreaks count="1" manualBreakCount="1">
    <brk id="67" max="255" man="1"/>
  </rowBreaks>
  <drawing r:id="rId1"/>
</worksheet>
</file>

<file path=xl/worksheets/sheet3.xml><?xml version="1.0" encoding="utf-8"?>
<worksheet xmlns="http://schemas.openxmlformats.org/spreadsheetml/2006/main" xmlns:r="http://schemas.openxmlformats.org/officeDocument/2006/relationships">
  <dimension ref="A1:M77"/>
  <sheetViews>
    <sheetView tabSelected="1" zoomScalePageLayoutView="0" workbookViewId="0" topLeftCell="A1">
      <selection activeCell="A1" sqref="A1:IV16384"/>
    </sheetView>
  </sheetViews>
  <sheetFormatPr defaultColWidth="9.140625" defaultRowHeight="12.75"/>
  <cols>
    <col min="1" max="1" width="9.140625" style="2" customWidth="1"/>
    <col min="2" max="2" width="14.7109375" style="2" customWidth="1"/>
    <col min="3" max="8" width="12.7109375" style="2" customWidth="1"/>
    <col min="9" max="9" width="9.7109375" style="2" customWidth="1"/>
    <col min="10" max="10" width="10.28125" style="2" customWidth="1"/>
    <col min="11" max="11" width="6.7109375" style="2" customWidth="1"/>
    <col min="12" max="16384" width="9.140625" style="2" customWidth="1"/>
  </cols>
  <sheetData>
    <row r="1" ht="12.75">
      <c r="A1" s="2" t="s">
        <v>253</v>
      </c>
    </row>
    <row r="2" spans="2:10" ht="12.75">
      <c r="B2" s="6"/>
      <c r="C2" s="6"/>
      <c r="D2" s="6"/>
      <c r="E2" s="6"/>
      <c r="F2" s="6"/>
      <c r="G2" s="6"/>
      <c r="H2" s="6"/>
      <c r="I2" s="6"/>
      <c r="J2" s="6"/>
    </row>
    <row r="3" spans="2:10" ht="22.5" customHeight="1" thickBot="1">
      <c r="B3" s="42" t="s">
        <v>304</v>
      </c>
      <c r="C3" s="6"/>
      <c r="D3" s="6"/>
      <c r="E3" s="6"/>
      <c r="F3" s="6"/>
      <c r="G3" s="6"/>
      <c r="H3" s="6"/>
      <c r="I3" s="6"/>
      <c r="J3" s="6"/>
    </row>
    <row r="4" spans="2:10" s="3" customFormat="1" ht="18" customHeight="1">
      <c r="B4" s="13"/>
      <c r="C4" s="13"/>
      <c r="D4" s="14" t="s">
        <v>7</v>
      </c>
      <c r="E4" s="14" t="s">
        <v>7</v>
      </c>
      <c r="F4" s="14" t="s">
        <v>5</v>
      </c>
      <c r="G4" s="14" t="s">
        <v>6</v>
      </c>
      <c r="H4" s="14" t="s">
        <v>7</v>
      </c>
      <c r="I4" s="15"/>
      <c r="J4" s="15" t="s">
        <v>157</v>
      </c>
    </row>
    <row r="5" spans="2:10" s="3" customFormat="1" ht="18" customHeight="1" thickBot="1">
      <c r="B5" s="16"/>
      <c r="C5" s="16"/>
      <c r="D5" s="17">
        <v>39661</v>
      </c>
      <c r="E5" s="17">
        <v>40031</v>
      </c>
      <c r="F5" s="17">
        <v>40401</v>
      </c>
      <c r="G5" s="17">
        <v>40401</v>
      </c>
      <c r="H5" s="17">
        <v>40401</v>
      </c>
      <c r="I5" s="17">
        <v>40031</v>
      </c>
      <c r="J5" s="17">
        <v>39661</v>
      </c>
    </row>
    <row r="6" spans="2:13" ht="22.5" customHeight="1">
      <c r="B6" s="4" t="s">
        <v>152</v>
      </c>
      <c r="C6" s="4"/>
      <c r="D6" s="7">
        <v>1925024</v>
      </c>
      <c r="E6" s="7">
        <v>1999799</v>
      </c>
      <c r="F6" s="7">
        <v>1080382</v>
      </c>
      <c r="G6" s="7">
        <v>1126985</v>
      </c>
      <c r="H6" s="7">
        <v>2207367</v>
      </c>
      <c r="I6" s="8">
        <v>0.1037944313403497</v>
      </c>
      <c r="J6" s="8">
        <v>0.1466698597004505</v>
      </c>
      <c r="L6" s="9">
        <v>2.207367</v>
      </c>
      <c r="M6" s="9">
        <v>1.999799</v>
      </c>
    </row>
    <row r="7" spans="2:12" ht="15" customHeight="1">
      <c r="B7" s="4" t="s">
        <v>1</v>
      </c>
      <c r="C7" s="4"/>
      <c r="D7" s="7">
        <v>62660.937</v>
      </c>
      <c r="E7" s="7">
        <v>59827.059</v>
      </c>
      <c r="F7" s="7">
        <v>43396.484</v>
      </c>
      <c r="G7" s="7">
        <v>25123.242</v>
      </c>
      <c r="H7" s="7">
        <v>68519.726</v>
      </c>
      <c r="I7" s="8">
        <v>0.14529657892760522</v>
      </c>
      <c r="J7" s="8">
        <v>0.09349986260179922</v>
      </c>
      <c r="L7" s="9">
        <v>0.06851972599999999</v>
      </c>
    </row>
    <row r="8" spans="2:12" ht="15" customHeight="1">
      <c r="B8" s="4" t="s">
        <v>154</v>
      </c>
      <c r="C8" s="4"/>
      <c r="D8" s="7">
        <v>3383.174</v>
      </c>
      <c r="E8" s="7">
        <v>2847.373</v>
      </c>
      <c r="F8" s="7">
        <v>2293.145</v>
      </c>
      <c r="G8" s="7">
        <v>869.624</v>
      </c>
      <c r="H8" s="7">
        <v>3162.7690000000002</v>
      </c>
      <c r="I8" s="8">
        <v>0.11076736346098673</v>
      </c>
      <c r="J8" s="8">
        <v>-0.0651474030008506</v>
      </c>
      <c r="L8" s="9">
        <v>0.003162769</v>
      </c>
    </row>
    <row r="9" spans="2:12" ht="15" customHeight="1">
      <c r="B9" s="4" t="s">
        <v>153</v>
      </c>
      <c r="C9" s="4"/>
      <c r="D9" s="7">
        <v>2638258</v>
      </c>
      <c r="E9" s="7">
        <v>2792697</v>
      </c>
      <c r="F9" s="7">
        <v>1508529</v>
      </c>
      <c r="G9" s="7">
        <v>1513581</v>
      </c>
      <c r="H9" s="7">
        <v>3022110</v>
      </c>
      <c r="I9" s="8">
        <v>0.08214747249701633</v>
      </c>
      <c r="J9" s="8">
        <v>0.1454944891667153</v>
      </c>
      <c r="L9" s="9">
        <v>3.02211</v>
      </c>
    </row>
    <row r="10" spans="2:10" ht="15" customHeight="1">
      <c r="B10" s="4" t="s">
        <v>82</v>
      </c>
      <c r="C10" s="4"/>
      <c r="D10" s="7">
        <v>10833</v>
      </c>
      <c r="E10" s="7">
        <v>11641</v>
      </c>
      <c r="F10" s="7">
        <v>6214</v>
      </c>
      <c r="G10" s="7">
        <v>6214</v>
      </c>
      <c r="H10" s="7">
        <v>12428</v>
      </c>
      <c r="I10" s="8">
        <v>0.06760587578386737</v>
      </c>
      <c r="J10" s="8">
        <v>0.1472352995476784</v>
      </c>
    </row>
    <row r="11" spans="2:10" s="3" customFormat="1" ht="15" customHeight="1" thickBot="1">
      <c r="B11" s="16" t="s">
        <v>73</v>
      </c>
      <c r="C11" s="16"/>
      <c r="D11" s="18">
        <v>12064</v>
      </c>
      <c r="E11" s="18">
        <v>12775</v>
      </c>
      <c r="F11" s="18">
        <v>6696</v>
      </c>
      <c r="G11" s="18">
        <v>6696</v>
      </c>
      <c r="H11" s="18">
        <v>13392</v>
      </c>
      <c r="I11" s="19">
        <v>0.04829745596868885</v>
      </c>
      <c r="J11" s="19">
        <v>0.11007957559681697</v>
      </c>
    </row>
    <row r="13" s="10" customFormat="1" ht="22.5" customHeight="1" thickBot="1">
      <c r="B13" s="42" t="s">
        <v>282</v>
      </c>
    </row>
    <row r="14" spans="2:10" s="3" customFormat="1" ht="22.5" customHeight="1" thickBot="1">
      <c r="B14" s="20" t="s">
        <v>269</v>
      </c>
      <c r="C14" s="20"/>
      <c r="D14" s="21">
        <v>40031</v>
      </c>
      <c r="E14" s="21">
        <v>40401</v>
      </c>
      <c r="G14" s="20" t="s">
        <v>270</v>
      </c>
      <c r="H14" s="20"/>
      <c r="I14" s="21">
        <v>40031</v>
      </c>
      <c r="J14" s="21">
        <v>40401</v>
      </c>
    </row>
    <row r="15" spans="2:10" ht="22.5" customHeight="1">
      <c r="B15" s="2" t="s">
        <v>129</v>
      </c>
      <c r="D15" s="8">
        <v>0.1977178706459999</v>
      </c>
      <c r="E15" s="8">
        <v>0.18737482258274224</v>
      </c>
      <c r="G15" s="2" t="s">
        <v>129</v>
      </c>
      <c r="I15" s="8">
        <v>0.2034240392796176</v>
      </c>
      <c r="J15" s="8">
        <v>0.18621478433816271</v>
      </c>
    </row>
    <row r="16" spans="2:10" ht="15" customHeight="1">
      <c r="B16" s="2" t="s">
        <v>261</v>
      </c>
      <c r="D16" s="8">
        <v>0.08491753421218833</v>
      </c>
      <c r="E16" s="8">
        <v>0.08904636157014216</v>
      </c>
      <c r="G16" s="2" t="s">
        <v>133</v>
      </c>
      <c r="I16" s="8">
        <v>0.14553361214028596</v>
      </c>
      <c r="J16" s="8">
        <v>0.14543978182282868</v>
      </c>
    </row>
    <row r="17" spans="2:10" ht="15" customHeight="1">
      <c r="B17" s="2" t="s">
        <v>95</v>
      </c>
      <c r="D17" s="8">
        <v>0.08720476407878992</v>
      </c>
      <c r="E17" s="8">
        <v>0.08564638322490098</v>
      </c>
      <c r="G17" s="2" t="s">
        <v>115</v>
      </c>
      <c r="I17" s="8">
        <v>0.0997339347735613</v>
      </c>
      <c r="J17" s="8">
        <v>0.09320565584281526</v>
      </c>
    </row>
    <row r="18" spans="2:10" ht="15" customHeight="1">
      <c r="B18" s="2" t="s">
        <v>133</v>
      </c>
      <c r="D18" s="8">
        <v>0.09426697383087</v>
      </c>
      <c r="E18" s="8">
        <v>0.08559972129691167</v>
      </c>
      <c r="G18" s="2" t="s">
        <v>110</v>
      </c>
      <c r="I18" s="8">
        <v>0.09350875830282754</v>
      </c>
      <c r="J18" s="8">
        <v>0.09202234696618605</v>
      </c>
    </row>
    <row r="19" spans="2:10" ht="15" customHeight="1">
      <c r="B19" s="2" t="s">
        <v>115</v>
      </c>
      <c r="D19" s="8">
        <v>0.07543458117540813</v>
      </c>
      <c r="E19" s="8">
        <v>0.0814404673078831</v>
      </c>
      <c r="G19" s="2" t="s">
        <v>125</v>
      </c>
      <c r="I19" s="8">
        <v>0.06123189174316594</v>
      </c>
      <c r="J19" s="8">
        <v>0.05443009214601938</v>
      </c>
    </row>
    <row r="20" spans="2:10" ht="15" customHeight="1">
      <c r="B20" s="2" t="s">
        <v>126</v>
      </c>
      <c r="D20" s="8">
        <v>0.062365267709404794</v>
      </c>
      <c r="E20" s="8">
        <v>0.06332521959420431</v>
      </c>
      <c r="G20" s="2" t="s">
        <v>137</v>
      </c>
      <c r="I20" s="8">
        <v>0.05665439780350897</v>
      </c>
      <c r="J20" s="8">
        <v>0.05364199792626141</v>
      </c>
    </row>
    <row r="21" spans="2:10" ht="15" customHeight="1">
      <c r="B21" s="2" t="s">
        <v>110</v>
      </c>
      <c r="D21" s="8">
        <v>0.054719499309680626</v>
      </c>
      <c r="E21" s="8">
        <v>0.051207162198220774</v>
      </c>
      <c r="G21" s="2" t="s">
        <v>95</v>
      </c>
      <c r="I21" s="8">
        <v>0.053882274239821844</v>
      </c>
      <c r="J21" s="8">
        <v>0.05152911732309029</v>
      </c>
    </row>
    <row r="22" spans="2:10" ht="15" customHeight="1">
      <c r="B22" s="2" t="s">
        <v>125</v>
      </c>
      <c r="D22" s="8">
        <v>0.03756677546093382</v>
      </c>
      <c r="E22" s="8">
        <v>0.03599265550314017</v>
      </c>
      <c r="G22" s="2" t="s">
        <v>275</v>
      </c>
      <c r="I22" s="8">
        <v>0.028806380069593608</v>
      </c>
      <c r="J22" s="8">
        <v>0.033652133985474494</v>
      </c>
    </row>
    <row r="23" spans="2:10" ht="15" customHeight="1">
      <c r="B23" s="2" t="s">
        <v>278</v>
      </c>
      <c r="D23" s="8">
        <v>0.021964707453099037</v>
      </c>
      <c r="E23" s="8">
        <v>0.03170066418497694</v>
      </c>
      <c r="G23" s="2" t="s">
        <v>257</v>
      </c>
      <c r="I23" s="8">
        <v>0.022623960171600625</v>
      </c>
      <c r="J23" s="8">
        <v>0.02585017634191941</v>
      </c>
    </row>
    <row r="24" spans="2:12" s="3" customFormat="1" ht="15" customHeight="1" thickBot="1">
      <c r="B24" s="16" t="s">
        <v>137</v>
      </c>
      <c r="C24" s="16"/>
      <c r="D24" s="19">
        <v>0.039662486079851025</v>
      </c>
      <c r="E24" s="19">
        <v>0.028876031942128337</v>
      </c>
      <c r="G24" s="16" t="s">
        <v>261</v>
      </c>
      <c r="H24" s="16"/>
      <c r="I24" s="19">
        <v>0.020536794228845523</v>
      </c>
      <c r="J24" s="19">
        <v>0.019694956164886007</v>
      </c>
      <c r="L24" s="2"/>
    </row>
    <row r="26" s="10" customFormat="1" ht="22.5" customHeight="1" thickBot="1">
      <c r="B26" s="42" t="s">
        <v>272</v>
      </c>
    </row>
    <row r="27" spans="2:10" s="3" customFormat="1" ht="22.5" customHeight="1" thickBot="1">
      <c r="B27" s="20" t="s">
        <v>0</v>
      </c>
      <c r="C27" s="20"/>
      <c r="D27" s="21">
        <v>40401</v>
      </c>
      <c r="E27" s="22" t="s">
        <v>156</v>
      </c>
      <c r="G27" s="20" t="s">
        <v>1</v>
      </c>
      <c r="H27" s="20"/>
      <c r="I27" s="21">
        <v>40401</v>
      </c>
      <c r="J27" s="22" t="s">
        <v>156</v>
      </c>
    </row>
    <row r="28" spans="2:10" ht="22.5" customHeight="1">
      <c r="B28" s="2" t="s">
        <v>56</v>
      </c>
      <c r="C28" s="2" t="s">
        <v>13</v>
      </c>
      <c r="D28" s="11">
        <v>96376</v>
      </c>
      <c r="E28" s="8">
        <v>0.04366106768833638</v>
      </c>
      <c r="F28" s="12"/>
      <c r="G28" s="2" t="s">
        <v>56</v>
      </c>
      <c r="H28" s="2" t="s">
        <v>13</v>
      </c>
      <c r="I28" s="11">
        <v>4497.473</v>
      </c>
      <c r="J28" s="8">
        <v>0.0656376384225471</v>
      </c>
    </row>
    <row r="29" spans="2:10" ht="15" customHeight="1">
      <c r="B29" s="2" t="s">
        <v>56</v>
      </c>
      <c r="C29" s="2" t="s">
        <v>12</v>
      </c>
      <c r="D29" s="11">
        <v>84210</v>
      </c>
      <c r="E29" s="8">
        <v>0.03814952384447172</v>
      </c>
      <c r="F29" s="12"/>
      <c r="G29" s="2" t="s">
        <v>56</v>
      </c>
      <c r="H29" s="2" t="s">
        <v>12</v>
      </c>
      <c r="I29" s="11">
        <v>3958.402</v>
      </c>
      <c r="J29" s="8">
        <v>0.05777025436441471</v>
      </c>
    </row>
    <row r="30" spans="2:10" ht="15" customHeight="1">
      <c r="B30" s="2" t="s">
        <v>56</v>
      </c>
      <c r="C30" s="2" t="s">
        <v>22</v>
      </c>
      <c r="D30" s="11">
        <v>78380</v>
      </c>
      <c r="E30" s="8">
        <v>0.03550836811459082</v>
      </c>
      <c r="F30" s="12"/>
      <c r="G30" s="2" t="s">
        <v>56</v>
      </c>
      <c r="H30" s="2" t="s">
        <v>10</v>
      </c>
      <c r="I30" s="11">
        <v>3847.199</v>
      </c>
      <c r="J30" s="8">
        <v>0.056147320262197195</v>
      </c>
    </row>
    <row r="31" spans="2:10" ht="15" customHeight="1">
      <c r="B31" s="2" t="s">
        <v>56</v>
      </c>
      <c r="C31" s="2" t="s">
        <v>10</v>
      </c>
      <c r="D31" s="11">
        <v>76719</v>
      </c>
      <c r="E31" s="8">
        <v>0.03475588789720966</v>
      </c>
      <c r="F31" s="12"/>
      <c r="G31" s="2" t="s">
        <v>38</v>
      </c>
      <c r="H31" s="2" t="s">
        <v>12</v>
      </c>
      <c r="I31" s="11">
        <v>3734.753</v>
      </c>
      <c r="J31" s="8">
        <v>0.054506245398587845</v>
      </c>
    </row>
    <row r="32" spans="2:10" s="3" customFormat="1" ht="15" customHeight="1" thickBot="1">
      <c r="B32" s="16" t="s">
        <v>38</v>
      </c>
      <c r="C32" s="16" t="s">
        <v>12</v>
      </c>
      <c r="D32" s="18">
        <v>69030</v>
      </c>
      <c r="E32" s="19">
        <v>0.031272552321385615</v>
      </c>
      <c r="F32" s="5"/>
      <c r="G32" s="16" t="s">
        <v>38</v>
      </c>
      <c r="H32" s="16" t="s">
        <v>10</v>
      </c>
      <c r="I32" s="18">
        <v>3159.997</v>
      </c>
      <c r="J32" s="19">
        <v>0.04611806241023206</v>
      </c>
    </row>
    <row r="34" s="10" customFormat="1" ht="22.5" customHeight="1" thickBot="1">
      <c r="B34" s="42" t="s">
        <v>271</v>
      </c>
    </row>
    <row r="35" spans="2:10" s="3" customFormat="1" ht="22.5" customHeight="1" thickBot="1">
      <c r="B35" s="20" t="s">
        <v>0</v>
      </c>
      <c r="C35" s="20"/>
      <c r="D35" s="21">
        <v>40401</v>
      </c>
      <c r="E35" s="22" t="s">
        <v>156</v>
      </c>
      <c r="G35" s="20" t="s">
        <v>1</v>
      </c>
      <c r="H35" s="20"/>
      <c r="I35" s="21">
        <v>40401</v>
      </c>
      <c r="J35" s="22" t="s">
        <v>156</v>
      </c>
    </row>
    <row r="36" spans="2:10" ht="22.5" customHeight="1">
      <c r="B36" s="2" t="s">
        <v>56</v>
      </c>
      <c r="D36" s="11">
        <v>922274</v>
      </c>
      <c r="E36" s="8">
        <v>0.41781633955749087</v>
      </c>
      <c r="G36" s="2" t="s">
        <v>56</v>
      </c>
      <c r="I36" s="11">
        <v>32907.982</v>
      </c>
      <c r="J36" s="8">
        <v>0.4802701925573958</v>
      </c>
    </row>
    <row r="37" spans="2:10" ht="15" customHeight="1">
      <c r="B37" s="2" t="s">
        <v>38</v>
      </c>
      <c r="D37" s="11">
        <v>473351</v>
      </c>
      <c r="E37" s="8">
        <v>0.21444145898710998</v>
      </c>
      <c r="G37" s="2" t="s">
        <v>38</v>
      </c>
      <c r="I37" s="11">
        <v>19115.332</v>
      </c>
      <c r="J37" s="8">
        <v>0.2789756047769368</v>
      </c>
    </row>
    <row r="38" spans="2:10" ht="15" customHeight="1">
      <c r="B38" s="2" t="s">
        <v>14</v>
      </c>
      <c r="D38" s="11">
        <v>373218</v>
      </c>
      <c r="E38" s="8">
        <v>0.16907836349823116</v>
      </c>
      <c r="G38" s="2" t="s">
        <v>14</v>
      </c>
      <c r="I38" s="11">
        <v>8275.857</v>
      </c>
      <c r="J38" s="8">
        <v>0.12078064935636199</v>
      </c>
    </row>
    <row r="39" spans="2:10" s="3" customFormat="1" ht="15" customHeight="1" thickBot="1">
      <c r="B39" s="16" t="s">
        <v>54</v>
      </c>
      <c r="C39" s="16"/>
      <c r="D39" s="18">
        <v>249745</v>
      </c>
      <c r="E39" s="19">
        <v>0.11314158452128713</v>
      </c>
      <c r="G39" s="16" t="s">
        <v>54</v>
      </c>
      <c r="H39" s="16"/>
      <c r="I39" s="18">
        <v>5421.965</v>
      </c>
      <c r="J39" s="19">
        <v>0.07912998659685241</v>
      </c>
    </row>
    <row r="56" spans="5:10" ht="12.75">
      <c r="E56" s="4"/>
      <c r="J56" s="4"/>
    </row>
    <row r="57" spans="5:10" ht="12.75">
      <c r="E57" s="4"/>
      <c r="J57" s="4"/>
    </row>
    <row r="58" spans="5:10" ht="12.75">
      <c r="E58" s="4"/>
      <c r="J58" s="4"/>
    </row>
    <row r="59" spans="2:10" ht="12.75">
      <c r="B59" s="2" t="s">
        <v>170</v>
      </c>
      <c r="E59" s="4"/>
      <c r="J59" s="4"/>
    </row>
    <row r="60" spans="5:10" ht="12.75">
      <c r="E60" s="4"/>
      <c r="J60" s="4"/>
    </row>
    <row r="61" spans="2:11" ht="12.75">
      <c r="B61" s="6">
        <v>11</v>
      </c>
      <c r="C61" s="6"/>
      <c r="D61" s="6"/>
      <c r="E61" s="6"/>
      <c r="F61" s="6"/>
      <c r="G61" s="6"/>
      <c r="H61" s="6"/>
      <c r="I61" s="6"/>
      <c r="J61" s="6"/>
      <c r="K61" s="6"/>
    </row>
    <row r="63" ht="12.75">
      <c r="B63" s="2" t="s">
        <v>171</v>
      </c>
    </row>
    <row r="65" spans="3:4" ht="12.75">
      <c r="C65" s="2" t="s">
        <v>369</v>
      </c>
      <c r="D65" s="2" t="s">
        <v>370</v>
      </c>
    </row>
    <row r="66" spans="2:4" ht="12.75">
      <c r="B66" s="2" t="s">
        <v>162</v>
      </c>
      <c r="C66" s="9">
        <v>1.871998</v>
      </c>
      <c r="D66" s="9">
        <v>2.086767</v>
      </c>
    </row>
    <row r="67" spans="2:4" ht="12.75">
      <c r="B67" s="2" t="s">
        <v>163</v>
      </c>
      <c r="C67" s="9">
        <v>2.00879</v>
      </c>
      <c r="D67" s="9">
        <v>2.217762</v>
      </c>
    </row>
    <row r="68" spans="2:4" ht="12.75">
      <c r="B68" s="2" t="s">
        <v>164</v>
      </c>
      <c r="C68" s="9">
        <v>1.889936</v>
      </c>
      <c r="D68" s="9">
        <v>2.075908</v>
      </c>
    </row>
    <row r="69" spans="2:4" ht="12.75">
      <c r="B69" s="2" t="s">
        <v>165</v>
      </c>
      <c r="C69" s="9">
        <v>2.178903</v>
      </c>
      <c r="D69" s="9">
        <v>2.403191</v>
      </c>
    </row>
    <row r="70" spans="2:4" ht="12.75">
      <c r="B70" s="2" t="s">
        <v>166</v>
      </c>
      <c r="C70" s="9">
        <v>2.249424</v>
      </c>
      <c r="D70" s="9">
        <v>2.482669</v>
      </c>
    </row>
    <row r="71" spans="2:4" ht="12.75">
      <c r="B71" s="2" t="s">
        <v>167</v>
      </c>
      <c r="C71" s="9">
        <v>1.793147</v>
      </c>
      <c r="D71" s="9">
        <v>2.030127</v>
      </c>
    </row>
    <row r="72" spans="2:4" ht="12.75">
      <c r="B72" s="2" t="s">
        <v>168</v>
      </c>
      <c r="C72" s="9">
        <v>1.87154</v>
      </c>
      <c r="D72" s="9">
        <v>2.145529</v>
      </c>
    </row>
    <row r="73" spans="2:4" ht="12.75">
      <c r="B73" s="2" t="s">
        <v>169</v>
      </c>
      <c r="C73" s="9">
        <v>1.975608</v>
      </c>
      <c r="D73" s="9">
        <v>2.062897</v>
      </c>
    </row>
    <row r="74" spans="2:4" ht="12.75">
      <c r="B74" s="2" t="s">
        <v>158</v>
      </c>
      <c r="C74" s="9">
        <v>1.764508</v>
      </c>
      <c r="D74" s="9">
        <v>1.886255</v>
      </c>
    </row>
    <row r="75" spans="2:4" ht="12.75">
      <c r="B75" s="2" t="s">
        <v>159</v>
      </c>
      <c r="C75" s="9">
        <v>1.829895</v>
      </c>
      <c r="D75" s="9">
        <v>2.096151</v>
      </c>
    </row>
    <row r="76" spans="2:4" ht="12.75">
      <c r="B76" s="2" t="s">
        <v>160</v>
      </c>
      <c r="C76" s="9">
        <v>2.139351</v>
      </c>
      <c r="D76" s="9">
        <v>2.39498</v>
      </c>
    </row>
    <row r="77" spans="2:4" ht="12.75">
      <c r="B77" s="2" t="s">
        <v>161</v>
      </c>
      <c r="C77" s="9">
        <v>1.999799</v>
      </c>
      <c r="D77" s="9">
        <v>2.207367</v>
      </c>
    </row>
  </sheetData>
  <sheetProtection formatCells="0"/>
  <printOptions horizontalCentered="1"/>
  <pageMargins left="0.3937007874015748" right="0.3937007874015748" top="0.3937007874015748" bottom="0.31496062992125984" header="0.5118110236220472" footer="0.3937007874015748"/>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I500"/>
  <sheetViews>
    <sheetView zoomScalePageLayoutView="0" workbookViewId="0" topLeftCell="A1">
      <selection activeCell="I141" sqref="A1:I141"/>
    </sheetView>
  </sheetViews>
  <sheetFormatPr defaultColWidth="9.140625" defaultRowHeight="12.75"/>
  <cols>
    <col min="1" max="1" width="28.140625" style="2" customWidth="1"/>
    <col min="2" max="2" width="20.7109375" style="2" customWidth="1"/>
    <col min="3" max="3" width="11.7109375" style="68" customWidth="1"/>
    <col min="4" max="4" width="9.7109375" style="83" customWidth="1"/>
    <col min="5" max="5" width="8.7109375" style="83" customWidth="1"/>
    <col min="6" max="6" width="2.00390625" style="70" customWidth="1"/>
    <col min="7" max="7" width="11.7109375" style="68" customWidth="1"/>
    <col min="8" max="8" width="9.7109375" style="83" customWidth="1"/>
    <col min="9" max="9" width="8.7109375" style="83" customWidth="1"/>
    <col min="10" max="16384" width="9.140625" style="2" customWidth="1"/>
  </cols>
  <sheetData>
    <row r="1" spans="1:9" ht="22.5" customHeight="1" thickBot="1">
      <c r="A1" s="84" t="s">
        <v>335</v>
      </c>
      <c r="B1" s="72"/>
      <c r="C1" s="1"/>
      <c r="D1" s="73"/>
      <c r="E1" s="73"/>
      <c r="F1" s="74"/>
      <c r="G1" s="1"/>
      <c r="H1" s="73"/>
      <c r="I1" s="73"/>
    </row>
    <row r="2" spans="3:9" s="3" customFormat="1" ht="15" customHeight="1">
      <c r="C2" s="75" t="s">
        <v>5</v>
      </c>
      <c r="D2" s="76"/>
      <c r="E2" s="76"/>
      <c r="F2" s="77"/>
      <c r="G2" s="75" t="s">
        <v>6</v>
      </c>
      <c r="H2" s="76"/>
      <c r="I2" s="76"/>
    </row>
    <row r="3" spans="1:9" s="3" customFormat="1" ht="15" customHeight="1">
      <c r="A3" s="3" t="s">
        <v>76</v>
      </c>
      <c r="B3" s="3" t="s">
        <v>145</v>
      </c>
      <c r="C3" s="78" t="s">
        <v>0</v>
      </c>
      <c r="D3" s="79" t="s">
        <v>149</v>
      </c>
      <c r="E3" s="79" t="s">
        <v>150</v>
      </c>
      <c r="F3" s="80"/>
      <c r="G3" s="78" t="s">
        <v>0</v>
      </c>
      <c r="H3" s="79" t="s">
        <v>149</v>
      </c>
      <c r="I3" s="79" t="s">
        <v>150</v>
      </c>
    </row>
    <row r="4" spans="1:9" s="3" customFormat="1" ht="15" customHeight="1" thickBot="1">
      <c r="A4" s="16"/>
      <c r="B4" s="16"/>
      <c r="C4" s="32"/>
      <c r="D4" s="81" t="s">
        <v>151</v>
      </c>
      <c r="E4" s="81" t="s">
        <v>151</v>
      </c>
      <c r="F4" s="36"/>
      <c r="G4" s="32"/>
      <c r="H4" s="81" t="s">
        <v>151</v>
      </c>
      <c r="I4" s="81" t="s">
        <v>151</v>
      </c>
    </row>
    <row r="5" spans="1:9" ht="6" customHeight="1">
      <c r="A5" s="4"/>
      <c r="B5" s="4"/>
      <c r="C5" s="1"/>
      <c r="D5" s="73"/>
      <c r="E5" s="73"/>
      <c r="F5" s="82"/>
      <c r="G5" s="1"/>
      <c r="H5" s="73"/>
      <c r="I5" s="73"/>
    </row>
    <row r="6" spans="1:9" ht="12.75">
      <c r="A6" s="2" t="s">
        <v>336</v>
      </c>
      <c r="B6" s="2" t="s">
        <v>87</v>
      </c>
      <c r="C6" s="68" t="s">
        <v>74</v>
      </c>
      <c r="D6" s="83" t="s">
        <v>75</v>
      </c>
      <c r="E6" s="83" t="s">
        <v>75</v>
      </c>
      <c r="G6" s="68" t="s">
        <v>74</v>
      </c>
      <c r="H6" s="83" t="s">
        <v>75</v>
      </c>
      <c r="I6" s="83" t="s">
        <v>75</v>
      </c>
    </row>
    <row r="7" spans="2:9" ht="12.75">
      <c r="B7" s="2" t="s">
        <v>96</v>
      </c>
      <c r="C7" s="68" t="s">
        <v>74</v>
      </c>
      <c r="D7" s="83" t="s">
        <v>75</v>
      </c>
      <c r="E7" s="83" t="s">
        <v>75</v>
      </c>
      <c r="G7" s="68" t="s">
        <v>74</v>
      </c>
      <c r="H7" s="83" t="s">
        <v>75</v>
      </c>
      <c r="I7" s="83" t="s">
        <v>75</v>
      </c>
    </row>
    <row r="8" spans="1:9" ht="12.75">
      <c r="A8" s="2" t="s">
        <v>86</v>
      </c>
      <c r="B8" s="2" t="s">
        <v>107</v>
      </c>
      <c r="C8" s="68" t="s">
        <v>75</v>
      </c>
      <c r="D8" s="83" t="s">
        <v>75</v>
      </c>
      <c r="E8" s="83" t="s">
        <v>75</v>
      </c>
      <c r="G8" s="68" t="s">
        <v>75</v>
      </c>
      <c r="H8" s="83" t="s">
        <v>75</v>
      </c>
      <c r="I8" s="83" t="s">
        <v>75</v>
      </c>
    </row>
    <row r="9" spans="1:9" ht="12.75">
      <c r="A9" s="2" t="s">
        <v>337</v>
      </c>
      <c r="B9" s="2" t="s">
        <v>287</v>
      </c>
      <c r="C9" s="68">
        <v>63</v>
      </c>
      <c r="D9" s="83" t="s">
        <v>75</v>
      </c>
      <c r="E9" s="83" t="s">
        <v>75</v>
      </c>
      <c r="G9" s="68">
        <v>139</v>
      </c>
      <c r="H9" s="83">
        <v>14.995</v>
      </c>
      <c r="I9" s="83" t="s">
        <v>75</v>
      </c>
    </row>
    <row r="10" spans="2:9" s="25" customFormat="1" ht="12.75" customHeight="1">
      <c r="B10" s="25" t="s">
        <v>288</v>
      </c>
      <c r="C10" s="68">
        <v>620</v>
      </c>
      <c r="D10" s="83">
        <v>0.498</v>
      </c>
      <c r="E10" s="83" t="s">
        <v>75</v>
      </c>
      <c r="F10" s="70"/>
      <c r="G10" s="68">
        <v>682</v>
      </c>
      <c r="H10" s="83">
        <v>23.173</v>
      </c>
      <c r="I10" s="83" t="s">
        <v>75</v>
      </c>
    </row>
    <row r="11" spans="1:9" s="25" customFormat="1" ht="12.75" customHeight="1">
      <c r="A11" s="2" t="s">
        <v>291</v>
      </c>
      <c r="B11" s="25" t="s">
        <v>107</v>
      </c>
      <c r="C11" s="68">
        <v>683</v>
      </c>
      <c r="D11" s="83">
        <v>0.498</v>
      </c>
      <c r="E11" s="83" t="s">
        <v>75</v>
      </c>
      <c r="F11" s="70"/>
      <c r="G11" s="68">
        <v>821</v>
      </c>
      <c r="H11" s="83">
        <v>38.168</v>
      </c>
      <c r="I11" s="83" t="s">
        <v>75</v>
      </c>
    </row>
    <row r="12" spans="1:9" s="25" customFormat="1" ht="12.75" customHeight="1">
      <c r="A12" s="25" t="s">
        <v>88</v>
      </c>
      <c r="B12" s="25" t="s">
        <v>89</v>
      </c>
      <c r="C12" s="68">
        <v>3426</v>
      </c>
      <c r="D12" s="83">
        <v>4.643</v>
      </c>
      <c r="E12" s="83">
        <v>0.718</v>
      </c>
      <c r="F12" s="70"/>
      <c r="G12" s="68">
        <v>2947</v>
      </c>
      <c r="H12" s="83">
        <v>136.354</v>
      </c>
      <c r="I12" s="83">
        <v>2.331</v>
      </c>
    </row>
    <row r="13" spans="1:9" s="25" customFormat="1" ht="12.75" customHeight="1">
      <c r="A13" s="25" t="s">
        <v>90</v>
      </c>
      <c r="B13" s="25" t="s">
        <v>91</v>
      </c>
      <c r="C13" s="68">
        <v>6951</v>
      </c>
      <c r="D13" s="83">
        <v>256.841</v>
      </c>
      <c r="E13" s="83">
        <v>28.729</v>
      </c>
      <c r="F13" s="70"/>
      <c r="G13" s="68">
        <v>7413</v>
      </c>
      <c r="H13" s="83">
        <v>203.015</v>
      </c>
      <c r="I13" s="83">
        <v>0.017</v>
      </c>
    </row>
    <row r="14" spans="1:9" s="25" customFormat="1" ht="12.75" customHeight="1">
      <c r="A14" s="25" t="s">
        <v>92</v>
      </c>
      <c r="B14" s="25" t="s">
        <v>93</v>
      </c>
      <c r="C14" s="68">
        <v>8673</v>
      </c>
      <c r="D14" s="83">
        <v>358.133</v>
      </c>
      <c r="E14" s="83">
        <v>34.122</v>
      </c>
      <c r="F14" s="70"/>
      <c r="G14" s="68">
        <v>9565</v>
      </c>
      <c r="H14" s="83">
        <v>204.807</v>
      </c>
      <c r="I14" s="83">
        <v>8.866</v>
      </c>
    </row>
    <row r="15" spans="1:9" s="25" customFormat="1" ht="12.75" customHeight="1">
      <c r="A15" s="25" t="s">
        <v>94</v>
      </c>
      <c r="B15" s="25" t="s">
        <v>49</v>
      </c>
      <c r="C15" s="68">
        <v>1843</v>
      </c>
      <c r="D15" s="83">
        <v>65.354</v>
      </c>
      <c r="E15" s="83">
        <v>0.002</v>
      </c>
      <c r="F15" s="70"/>
      <c r="G15" s="68">
        <v>1757</v>
      </c>
      <c r="H15" s="83">
        <v>32.138</v>
      </c>
      <c r="I15" s="83" t="s">
        <v>75</v>
      </c>
    </row>
    <row r="16" spans="1:9" s="25" customFormat="1" ht="12.75" customHeight="1">
      <c r="A16" s="25" t="s">
        <v>95</v>
      </c>
      <c r="B16" s="25" t="s">
        <v>307</v>
      </c>
      <c r="C16" s="68">
        <v>530</v>
      </c>
      <c r="D16" s="83">
        <v>1.78</v>
      </c>
      <c r="E16" s="83" t="s">
        <v>75</v>
      </c>
      <c r="F16" s="70"/>
      <c r="G16" s="68">
        <v>675</v>
      </c>
      <c r="H16" s="83">
        <v>2.15</v>
      </c>
      <c r="I16" s="83" t="s">
        <v>75</v>
      </c>
    </row>
    <row r="17" spans="2:9" s="25" customFormat="1" ht="12.75" customHeight="1">
      <c r="B17" s="25" t="s">
        <v>96</v>
      </c>
      <c r="C17" s="68">
        <v>93624</v>
      </c>
      <c r="D17" s="83">
        <v>1655.407</v>
      </c>
      <c r="E17" s="83">
        <v>275.239</v>
      </c>
      <c r="F17" s="70"/>
      <c r="G17" s="68">
        <v>94224</v>
      </c>
      <c r="H17" s="83">
        <v>1871.424</v>
      </c>
      <c r="I17" s="83">
        <v>6.494</v>
      </c>
    </row>
    <row r="18" spans="1:9" s="25" customFormat="1" ht="12.75" customHeight="1">
      <c r="A18" s="25" t="s">
        <v>95</v>
      </c>
      <c r="B18" s="25" t="s">
        <v>107</v>
      </c>
      <c r="C18" s="68">
        <v>94154</v>
      </c>
      <c r="D18" s="83">
        <v>1657.187</v>
      </c>
      <c r="E18" s="83">
        <v>275.239</v>
      </c>
      <c r="F18" s="70"/>
      <c r="G18" s="68">
        <v>94899</v>
      </c>
      <c r="H18" s="83">
        <v>1873.574</v>
      </c>
      <c r="I18" s="83">
        <v>6.494</v>
      </c>
    </row>
    <row r="19" spans="1:9" s="25" customFormat="1" ht="12.75" customHeight="1">
      <c r="A19" s="25" t="s">
        <v>97</v>
      </c>
      <c r="B19" s="25" t="s">
        <v>98</v>
      </c>
      <c r="C19" s="68">
        <v>7765</v>
      </c>
      <c r="D19" s="83">
        <v>57.436</v>
      </c>
      <c r="E19" s="83">
        <v>2.622</v>
      </c>
      <c r="F19" s="70"/>
      <c r="G19" s="68">
        <v>7769</v>
      </c>
      <c r="H19" s="83">
        <v>244.098</v>
      </c>
      <c r="I19" s="83">
        <v>14.928</v>
      </c>
    </row>
    <row r="20" spans="1:9" s="25" customFormat="1" ht="12.75" customHeight="1">
      <c r="A20" s="25" t="s">
        <v>99</v>
      </c>
      <c r="B20" s="25" t="s">
        <v>100</v>
      </c>
      <c r="C20" s="68">
        <v>16274</v>
      </c>
      <c r="D20" s="83">
        <v>466.407</v>
      </c>
      <c r="E20" s="83">
        <v>2.508</v>
      </c>
      <c r="F20" s="70"/>
      <c r="G20" s="68">
        <v>16135</v>
      </c>
      <c r="H20" s="83">
        <v>234.234</v>
      </c>
      <c r="I20" s="83">
        <v>10.447</v>
      </c>
    </row>
    <row r="21" spans="1:9" s="25" customFormat="1" ht="12.75" customHeight="1">
      <c r="A21" s="25" t="s">
        <v>324</v>
      </c>
      <c r="B21" s="25" t="s">
        <v>102</v>
      </c>
      <c r="C21" s="68">
        <v>4644</v>
      </c>
      <c r="D21" s="83" t="s">
        <v>75</v>
      </c>
      <c r="E21" s="83" t="s">
        <v>75</v>
      </c>
      <c r="F21" s="70"/>
      <c r="G21" s="68">
        <v>4588</v>
      </c>
      <c r="H21" s="83" t="s">
        <v>75</v>
      </c>
      <c r="I21" s="83" t="s">
        <v>75</v>
      </c>
    </row>
    <row r="22" spans="1:9" s="25" customFormat="1" ht="12.75" customHeight="1">
      <c r="A22" s="25" t="s">
        <v>278</v>
      </c>
      <c r="B22" s="25" t="s">
        <v>106</v>
      </c>
      <c r="C22" s="68">
        <v>33397</v>
      </c>
      <c r="D22" s="83">
        <v>928.33</v>
      </c>
      <c r="E22" s="83" t="s">
        <v>75</v>
      </c>
      <c r="F22" s="70"/>
      <c r="G22" s="68">
        <v>36578</v>
      </c>
      <c r="H22" s="83">
        <v>106.66</v>
      </c>
      <c r="I22" s="83" t="s">
        <v>75</v>
      </c>
    </row>
    <row r="23" spans="1:9" s="25" customFormat="1" ht="12.75" customHeight="1">
      <c r="A23" s="25" t="s">
        <v>263</v>
      </c>
      <c r="B23" s="25" t="s">
        <v>98</v>
      </c>
      <c r="C23" s="68">
        <v>161</v>
      </c>
      <c r="D23" s="83">
        <v>0.356</v>
      </c>
      <c r="E23" s="83">
        <v>0.01</v>
      </c>
      <c r="F23" s="70"/>
      <c r="G23" s="68">
        <v>169</v>
      </c>
      <c r="H23" s="83">
        <v>8.001</v>
      </c>
      <c r="I23" s="83">
        <v>0.009</v>
      </c>
    </row>
    <row r="24" spans="1:9" s="25" customFormat="1" ht="12.75" customHeight="1">
      <c r="A24" s="25" t="s">
        <v>103</v>
      </c>
      <c r="B24" s="25" t="s">
        <v>104</v>
      </c>
      <c r="C24" s="68">
        <v>5968</v>
      </c>
      <c r="D24" s="83">
        <v>170.397</v>
      </c>
      <c r="E24" s="83">
        <v>23.745</v>
      </c>
      <c r="F24" s="70"/>
      <c r="G24" s="68">
        <v>6831</v>
      </c>
      <c r="H24" s="83">
        <v>80.001</v>
      </c>
      <c r="I24" s="83" t="s">
        <v>75</v>
      </c>
    </row>
    <row r="25" spans="1:9" s="25" customFormat="1" ht="12.75" customHeight="1">
      <c r="A25" s="25" t="s">
        <v>108</v>
      </c>
      <c r="B25" s="25" t="s">
        <v>12</v>
      </c>
      <c r="C25" s="68">
        <v>2110</v>
      </c>
      <c r="D25" s="83">
        <v>131.941</v>
      </c>
      <c r="E25" s="83" t="s">
        <v>75</v>
      </c>
      <c r="F25" s="70"/>
      <c r="G25" s="68">
        <v>2365</v>
      </c>
      <c r="H25" s="83">
        <v>230.394</v>
      </c>
      <c r="I25" s="83" t="s">
        <v>75</v>
      </c>
    </row>
    <row r="26" spans="2:9" s="25" customFormat="1" ht="12.75" customHeight="1">
      <c r="B26" s="25" t="s">
        <v>138</v>
      </c>
      <c r="C26" s="68">
        <v>4816</v>
      </c>
      <c r="D26" s="83">
        <v>108.33</v>
      </c>
      <c r="E26" s="83" t="s">
        <v>75</v>
      </c>
      <c r="F26" s="70"/>
      <c r="G26" s="68">
        <v>3398</v>
      </c>
      <c r="H26" s="83">
        <v>20.36</v>
      </c>
      <c r="I26" s="83" t="s">
        <v>75</v>
      </c>
    </row>
    <row r="27" spans="2:9" s="25" customFormat="1" ht="12.75" customHeight="1">
      <c r="B27" s="25" t="s">
        <v>109</v>
      </c>
      <c r="C27" s="68">
        <v>7005</v>
      </c>
      <c r="D27" s="83">
        <v>339.185</v>
      </c>
      <c r="E27" s="83">
        <v>20.988</v>
      </c>
      <c r="F27" s="70"/>
      <c r="G27" s="68">
        <v>8776</v>
      </c>
      <c r="H27" s="83">
        <v>79.871</v>
      </c>
      <c r="I27" s="83" t="s">
        <v>75</v>
      </c>
    </row>
    <row r="28" spans="1:9" s="25" customFormat="1" ht="12.75" customHeight="1">
      <c r="A28" s="25" t="s">
        <v>108</v>
      </c>
      <c r="B28" s="25" t="s">
        <v>107</v>
      </c>
      <c r="C28" s="68">
        <v>13931</v>
      </c>
      <c r="D28" s="83">
        <v>579.456</v>
      </c>
      <c r="E28" s="83">
        <v>20.988</v>
      </c>
      <c r="F28" s="70"/>
      <c r="G28" s="68">
        <v>14539</v>
      </c>
      <c r="H28" s="83">
        <v>330.625</v>
      </c>
      <c r="I28" s="83" t="s">
        <v>75</v>
      </c>
    </row>
    <row r="29" spans="1:9" s="25" customFormat="1" ht="12.75" customHeight="1">
      <c r="A29" s="25" t="s">
        <v>338</v>
      </c>
      <c r="B29" s="25" t="s">
        <v>48</v>
      </c>
      <c r="C29" s="68" t="s">
        <v>74</v>
      </c>
      <c r="D29" s="83" t="s">
        <v>75</v>
      </c>
      <c r="E29" s="83" t="s">
        <v>75</v>
      </c>
      <c r="F29" s="70"/>
      <c r="G29" s="68" t="s">
        <v>74</v>
      </c>
      <c r="H29" s="83" t="s">
        <v>74</v>
      </c>
      <c r="I29" s="83" t="s">
        <v>74</v>
      </c>
    </row>
    <row r="30" spans="2:9" s="25" customFormat="1" ht="12.75" customHeight="1">
      <c r="B30" s="25" t="s">
        <v>12</v>
      </c>
      <c r="C30" s="68" t="s">
        <v>74</v>
      </c>
      <c r="D30" s="83" t="s">
        <v>75</v>
      </c>
      <c r="E30" s="83" t="s">
        <v>75</v>
      </c>
      <c r="F30" s="70"/>
      <c r="G30" s="68" t="s">
        <v>74</v>
      </c>
      <c r="H30" s="83" t="s">
        <v>74</v>
      </c>
      <c r="I30" s="83" t="s">
        <v>74</v>
      </c>
    </row>
    <row r="31" spans="1:9" s="25" customFormat="1" ht="12.75" customHeight="1">
      <c r="A31" s="25" t="s">
        <v>146</v>
      </c>
      <c r="B31" s="25" t="s">
        <v>107</v>
      </c>
      <c r="C31" s="68" t="s">
        <v>75</v>
      </c>
      <c r="D31" s="83" t="s">
        <v>75</v>
      </c>
      <c r="E31" s="83" t="s">
        <v>75</v>
      </c>
      <c r="F31" s="70"/>
      <c r="G31" s="68" t="s">
        <v>75</v>
      </c>
      <c r="H31" s="83" t="s">
        <v>75</v>
      </c>
      <c r="I31" s="83" t="s">
        <v>75</v>
      </c>
    </row>
    <row r="32" spans="1:9" s="25" customFormat="1" ht="12.75" customHeight="1">
      <c r="A32" s="25" t="s">
        <v>110</v>
      </c>
      <c r="B32" s="25" t="s">
        <v>286</v>
      </c>
      <c r="C32" s="68">
        <v>54479</v>
      </c>
      <c r="D32" s="83">
        <v>4116.51</v>
      </c>
      <c r="E32" s="83">
        <v>303.545</v>
      </c>
      <c r="F32" s="70"/>
      <c r="G32" s="68">
        <v>58554</v>
      </c>
      <c r="H32" s="83">
        <v>2188.836</v>
      </c>
      <c r="I32" s="83">
        <v>23.967</v>
      </c>
    </row>
    <row r="33" spans="1:9" s="25" customFormat="1" ht="12.75" customHeight="1">
      <c r="A33" s="25" t="s">
        <v>111</v>
      </c>
      <c r="B33" s="25" t="s">
        <v>112</v>
      </c>
      <c r="C33" s="68">
        <v>7516</v>
      </c>
      <c r="D33" s="83">
        <v>121.961</v>
      </c>
      <c r="E33" s="83">
        <v>11.113</v>
      </c>
      <c r="F33" s="70"/>
      <c r="G33" s="68">
        <v>8038</v>
      </c>
      <c r="H33" s="83">
        <v>58.712</v>
      </c>
      <c r="I33" s="83">
        <v>0.344</v>
      </c>
    </row>
    <row r="34" spans="1:9" s="25" customFormat="1" ht="12.75" customHeight="1">
      <c r="A34" s="25" t="s">
        <v>113</v>
      </c>
      <c r="B34" s="25" t="s">
        <v>93</v>
      </c>
      <c r="C34" s="68">
        <v>8830</v>
      </c>
      <c r="D34" s="83">
        <v>295.511</v>
      </c>
      <c r="E34" s="83">
        <v>13.03</v>
      </c>
      <c r="F34" s="70"/>
      <c r="G34" s="68">
        <v>8778</v>
      </c>
      <c r="H34" s="83">
        <v>101.567</v>
      </c>
      <c r="I34" s="83">
        <v>0.516</v>
      </c>
    </row>
    <row r="35" spans="1:9" s="25" customFormat="1" ht="12.75" customHeight="1">
      <c r="A35" s="25" t="s">
        <v>114</v>
      </c>
      <c r="B35" s="25" t="s">
        <v>93</v>
      </c>
      <c r="C35" s="68">
        <v>9465</v>
      </c>
      <c r="D35" s="83">
        <v>494.351</v>
      </c>
      <c r="E35" s="83">
        <v>46.307</v>
      </c>
      <c r="F35" s="70"/>
      <c r="G35" s="68">
        <v>9960</v>
      </c>
      <c r="H35" s="83">
        <v>90.407</v>
      </c>
      <c r="I35" s="83">
        <v>26.714</v>
      </c>
    </row>
    <row r="36" spans="1:9" s="25" customFormat="1" ht="12.75" customHeight="1">
      <c r="A36" s="25" t="s">
        <v>255</v>
      </c>
      <c r="B36" s="25" t="s">
        <v>36</v>
      </c>
      <c r="C36" s="68">
        <v>1708</v>
      </c>
      <c r="D36" s="83">
        <v>0.077</v>
      </c>
      <c r="E36" s="83" t="s">
        <v>75</v>
      </c>
      <c r="F36" s="70"/>
      <c r="G36" s="68">
        <v>1886</v>
      </c>
      <c r="H36" s="83">
        <v>2.016</v>
      </c>
      <c r="I36" s="83">
        <v>0.01</v>
      </c>
    </row>
    <row r="37" spans="1:9" s="25" customFormat="1" ht="12.75" customHeight="1">
      <c r="A37" s="25" t="s">
        <v>292</v>
      </c>
      <c r="B37" s="25" t="s">
        <v>119</v>
      </c>
      <c r="C37" s="68">
        <v>7233</v>
      </c>
      <c r="D37" s="83">
        <v>318.174</v>
      </c>
      <c r="E37" s="83">
        <v>83.46</v>
      </c>
      <c r="F37" s="70"/>
      <c r="G37" s="68">
        <v>8406</v>
      </c>
      <c r="H37" s="83">
        <v>286.215</v>
      </c>
      <c r="I37" s="83" t="s">
        <v>75</v>
      </c>
    </row>
    <row r="38" spans="1:9" s="25" customFormat="1" ht="12.75" customHeight="1">
      <c r="A38" s="25" t="s">
        <v>115</v>
      </c>
      <c r="B38" s="25" t="s">
        <v>106</v>
      </c>
      <c r="C38" s="68">
        <v>2032</v>
      </c>
      <c r="D38" s="83">
        <v>7.77</v>
      </c>
      <c r="E38" s="83" t="s">
        <v>75</v>
      </c>
      <c r="F38" s="70"/>
      <c r="G38" s="68">
        <v>1941</v>
      </c>
      <c r="H38" s="83">
        <v>0.328</v>
      </c>
      <c r="I38" s="83" t="s">
        <v>75</v>
      </c>
    </row>
    <row r="39" spans="2:9" s="25" customFormat="1" ht="12.75" customHeight="1">
      <c r="B39" s="25" t="s">
        <v>96</v>
      </c>
      <c r="C39" s="68">
        <v>23085</v>
      </c>
      <c r="D39" s="83">
        <v>1303.747</v>
      </c>
      <c r="E39" s="83" t="s">
        <v>75</v>
      </c>
      <c r="F39" s="70"/>
      <c r="G39" s="68">
        <v>19728</v>
      </c>
      <c r="H39" s="83">
        <v>874.018</v>
      </c>
      <c r="I39" s="83" t="s">
        <v>75</v>
      </c>
    </row>
    <row r="40" spans="2:9" s="25" customFormat="1" ht="12.75" customHeight="1">
      <c r="B40" s="25" t="s">
        <v>12</v>
      </c>
      <c r="C40" s="68">
        <v>5533</v>
      </c>
      <c r="D40" s="83">
        <v>196.847</v>
      </c>
      <c r="E40" s="83">
        <v>23.074</v>
      </c>
      <c r="F40" s="70"/>
      <c r="G40" s="68">
        <v>5424</v>
      </c>
      <c r="H40" s="83">
        <v>224.839</v>
      </c>
      <c r="I40" s="83" t="s">
        <v>75</v>
      </c>
    </row>
    <row r="41" spans="2:9" s="25" customFormat="1" ht="12.75" customHeight="1">
      <c r="B41" s="25" t="s">
        <v>138</v>
      </c>
      <c r="C41" s="68">
        <v>2498</v>
      </c>
      <c r="D41" s="83">
        <v>15.638</v>
      </c>
      <c r="E41" s="83" t="s">
        <v>75</v>
      </c>
      <c r="F41" s="70"/>
      <c r="G41" s="68">
        <v>2420</v>
      </c>
      <c r="H41" s="83">
        <v>0.162</v>
      </c>
      <c r="I41" s="83" t="s">
        <v>75</v>
      </c>
    </row>
    <row r="42" spans="2:9" s="25" customFormat="1" ht="12.75" customHeight="1">
      <c r="B42" s="25" t="s">
        <v>116</v>
      </c>
      <c r="C42" s="68">
        <v>59133</v>
      </c>
      <c r="D42" s="83">
        <v>2178.351</v>
      </c>
      <c r="E42" s="83">
        <v>205.901</v>
      </c>
      <c r="F42" s="70"/>
      <c r="G42" s="68">
        <v>57975</v>
      </c>
      <c r="H42" s="83">
        <v>1584.726</v>
      </c>
      <c r="I42" s="83">
        <v>0.372</v>
      </c>
    </row>
    <row r="43" spans="1:9" s="25" customFormat="1" ht="12.75" customHeight="1">
      <c r="A43" s="25" t="s">
        <v>115</v>
      </c>
      <c r="B43" s="25" t="s">
        <v>107</v>
      </c>
      <c r="C43" s="68">
        <v>92281</v>
      </c>
      <c r="D43" s="83">
        <v>3702.353</v>
      </c>
      <c r="E43" s="83">
        <v>228.97500000000002</v>
      </c>
      <c r="F43" s="70"/>
      <c r="G43" s="68">
        <v>87488</v>
      </c>
      <c r="H43" s="83">
        <v>2684.0730000000003</v>
      </c>
      <c r="I43" s="83">
        <v>0.372</v>
      </c>
    </row>
    <row r="44" spans="1:9" s="25" customFormat="1" ht="12.75" customHeight="1">
      <c r="A44" s="25" t="s">
        <v>275</v>
      </c>
      <c r="B44" s="25" t="s">
        <v>12</v>
      </c>
      <c r="C44" s="68">
        <v>273</v>
      </c>
      <c r="D44" s="83">
        <v>59.709</v>
      </c>
      <c r="E44" s="83" t="s">
        <v>75</v>
      </c>
      <c r="F44" s="70"/>
      <c r="G44" s="68">
        <v>223</v>
      </c>
      <c r="H44" s="83">
        <v>111.674</v>
      </c>
      <c r="I44" s="83">
        <v>0.001</v>
      </c>
    </row>
    <row r="45" spans="2:9" s="25" customFormat="1" ht="12.75" customHeight="1">
      <c r="B45" s="25" t="s">
        <v>116</v>
      </c>
      <c r="C45" s="68">
        <v>19015</v>
      </c>
      <c r="D45" s="83">
        <v>854.775</v>
      </c>
      <c r="E45" s="83">
        <v>66.171</v>
      </c>
      <c r="F45" s="70"/>
      <c r="G45" s="68">
        <v>18424</v>
      </c>
      <c r="H45" s="83">
        <v>1279.677</v>
      </c>
      <c r="I45" s="83">
        <v>24.853</v>
      </c>
    </row>
    <row r="46" spans="1:9" s="25" customFormat="1" ht="12.75" customHeight="1">
      <c r="A46" s="25" t="s">
        <v>275</v>
      </c>
      <c r="B46" s="25" t="s">
        <v>107</v>
      </c>
      <c r="C46" s="68">
        <v>19288</v>
      </c>
      <c r="D46" s="83">
        <v>914.4839999999999</v>
      </c>
      <c r="E46" s="83">
        <v>66.171</v>
      </c>
      <c r="F46" s="70"/>
      <c r="G46" s="68">
        <v>18647</v>
      </c>
      <c r="H46" s="83">
        <v>1391.3509999999999</v>
      </c>
      <c r="I46" s="83">
        <v>24.854000000000003</v>
      </c>
    </row>
    <row r="47" spans="1:9" s="25" customFormat="1" ht="12.75" customHeight="1">
      <c r="A47" s="25" t="s">
        <v>117</v>
      </c>
      <c r="B47" s="25" t="s">
        <v>112</v>
      </c>
      <c r="C47" s="68">
        <v>1527</v>
      </c>
      <c r="D47" s="83">
        <v>100.928</v>
      </c>
      <c r="E47" s="83">
        <v>7.765</v>
      </c>
      <c r="F47" s="70"/>
      <c r="G47" s="68">
        <v>1757</v>
      </c>
      <c r="H47" s="83">
        <v>25.472</v>
      </c>
      <c r="I47" s="83" t="s">
        <v>75</v>
      </c>
    </row>
    <row r="48" spans="1:9" s="25" customFormat="1" ht="12.75" customHeight="1">
      <c r="A48" s="25" t="s">
        <v>147</v>
      </c>
      <c r="B48" s="25" t="s">
        <v>93</v>
      </c>
      <c r="C48" s="68" t="s">
        <v>74</v>
      </c>
      <c r="D48" s="83" t="s">
        <v>74</v>
      </c>
      <c r="E48" s="83" t="s">
        <v>74</v>
      </c>
      <c r="F48" s="70"/>
      <c r="G48" s="68" t="s">
        <v>74</v>
      </c>
      <c r="H48" s="83">
        <v>3.311</v>
      </c>
      <c r="I48" s="83" t="s">
        <v>75</v>
      </c>
    </row>
    <row r="49" spans="2:9" s="25" customFormat="1" ht="12.75" customHeight="1">
      <c r="B49" s="25" t="s">
        <v>119</v>
      </c>
      <c r="C49" s="68" t="s">
        <v>74</v>
      </c>
      <c r="D49" s="83">
        <v>1210.144</v>
      </c>
      <c r="E49" s="83" t="s">
        <v>75</v>
      </c>
      <c r="F49" s="70"/>
      <c r="G49" s="68" t="s">
        <v>74</v>
      </c>
      <c r="H49" s="83" t="s">
        <v>74</v>
      </c>
      <c r="I49" s="83" t="s">
        <v>74</v>
      </c>
    </row>
    <row r="50" spans="1:9" s="25" customFormat="1" ht="12.75" customHeight="1">
      <c r="A50" s="25" t="s">
        <v>147</v>
      </c>
      <c r="B50" s="25" t="s">
        <v>107</v>
      </c>
      <c r="C50" s="68" t="s">
        <v>75</v>
      </c>
      <c r="D50" s="83">
        <v>1210.144</v>
      </c>
      <c r="E50" s="83" t="s">
        <v>75</v>
      </c>
      <c r="F50" s="70"/>
      <c r="G50" s="68" t="s">
        <v>75</v>
      </c>
      <c r="H50" s="83">
        <v>3.311</v>
      </c>
      <c r="I50" s="83" t="s">
        <v>75</v>
      </c>
    </row>
    <row r="51" spans="1:9" s="25" customFormat="1" ht="12.75" customHeight="1">
      <c r="A51" s="25" t="s">
        <v>120</v>
      </c>
      <c r="B51" s="25" t="s">
        <v>101</v>
      </c>
      <c r="C51" s="68">
        <v>19120</v>
      </c>
      <c r="D51" s="83">
        <v>461.45</v>
      </c>
      <c r="E51" s="83">
        <v>8.941</v>
      </c>
      <c r="F51" s="70"/>
      <c r="G51" s="68">
        <v>17729</v>
      </c>
      <c r="H51" s="83">
        <v>101.508</v>
      </c>
      <c r="I51" s="83" t="s">
        <v>75</v>
      </c>
    </row>
    <row r="52" spans="1:9" s="25" customFormat="1" ht="12.75" customHeight="1">
      <c r="A52" s="25" t="s">
        <v>121</v>
      </c>
      <c r="B52" s="25" t="s">
        <v>119</v>
      </c>
      <c r="C52" s="68">
        <v>2872</v>
      </c>
      <c r="D52" s="83">
        <v>1.608</v>
      </c>
      <c r="E52" s="83">
        <v>2.338</v>
      </c>
      <c r="F52" s="70"/>
      <c r="G52" s="68">
        <v>2892</v>
      </c>
      <c r="H52" s="83">
        <v>33.491</v>
      </c>
      <c r="I52" s="83">
        <v>0.305</v>
      </c>
    </row>
    <row r="53" spans="1:9" s="25" customFormat="1" ht="12.75" customHeight="1">
      <c r="A53" s="25" t="s">
        <v>293</v>
      </c>
      <c r="B53" s="25" t="s">
        <v>101</v>
      </c>
      <c r="C53" s="68">
        <v>14129</v>
      </c>
      <c r="D53" s="83" t="s">
        <v>75</v>
      </c>
      <c r="E53" s="83" t="s">
        <v>75</v>
      </c>
      <c r="F53" s="70"/>
      <c r="G53" s="68">
        <v>13721</v>
      </c>
      <c r="H53" s="83" t="s">
        <v>75</v>
      </c>
      <c r="I53" s="83" t="s">
        <v>75</v>
      </c>
    </row>
    <row r="54" spans="1:9" s="25" customFormat="1" ht="12.75" customHeight="1">
      <c r="A54" s="25" t="s">
        <v>264</v>
      </c>
      <c r="B54" s="25" t="s">
        <v>105</v>
      </c>
      <c r="C54" s="68">
        <v>12231</v>
      </c>
      <c r="D54" s="83">
        <v>471.842</v>
      </c>
      <c r="E54" s="83">
        <v>157.524</v>
      </c>
      <c r="F54" s="70"/>
      <c r="G54" s="68">
        <v>13137</v>
      </c>
      <c r="H54" s="83">
        <v>233.197</v>
      </c>
      <c r="I54" s="83">
        <v>1.3</v>
      </c>
    </row>
    <row r="55" spans="1:9" s="25" customFormat="1" ht="12.75" customHeight="1">
      <c r="A55" s="25" t="s">
        <v>261</v>
      </c>
      <c r="B55" s="25" t="s">
        <v>100</v>
      </c>
      <c r="C55" s="68">
        <v>2664</v>
      </c>
      <c r="D55" s="83" t="s">
        <v>75</v>
      </c>
      <c r="E55" s="83" t="s">
        <v>75</v>
      </c>
      <c r="F55" s="70"/>
      <c r="G55" s="68">
        <v>2563</v>
      </c>
      <c r="H55" s="83" t="s">
        <v>75</v>
      </c>
      <c r="I55" s="83" t="s">
        <v>75</v>
      </c>
    </row>
    <row r="56" spans="2:9" s="25" customFormat="1" ht="12.75" customHeight="1">
      <c r="B56" s="25" t="s">
        <v>101</v>
      </c>
      <c r="C56" s="68">
        <v>20665</v>
      </c>
      <c r="D56" s="83">
        <v>283.285</v>
      </c>
      <c r="E56" s="83" t="s">
        <v>75</v>
      </c>
      <c r="F56" s="70"/>
      <c r="G56" s="68">
        <v>21091</v>
      </c>
      <c r="H56" s="83">
        <v>12.202</v>
      </c>
      <c r="I56" s="83">
        <v>0.574</v>
      </c>
    </row>
    <row r="57" spans="2:9" s="25" customFormat="1" ht="12.75" customHeight="1">
      <c r="B57" s="25" t="s">
        <v>105</v>
      </c>
      <c r="C57" s="68">
        <v>23762</v>
      </c>
      <c r="D57" s="83">
        <v>380.548</v>
      </c>
      <c r="E57" s="83">
        <v>7.967</v>
      </c>
      <c r="F57" s="70"/>
      <c r="G57" s="68">
        <v>27554</v>
      </c>
      <c r="H57" s="83">
        <v>156.758</v>
      </c>
      <c r="I57" s="83">
        <v>14.711</v>
      </c>
    </row>
    <row r="58" spans="2:9" s="25" customFormat="1" ht="12.75" customHeight="1">
      <c r="B58" s="25" t="s">
        <v>96</v>
      </c>
      <c r="C58" s="68">
        <v>22895</v>
      </c>
      <c r="D58" s="83">
        <v>26.971</v>
      </c>
      <c r="E58" s="83" t="s">
        <v>75</v>
      </c>
      <c r="F58" s="70"/>
      <c r="G58" s="68">
        <v>24638</v>
      </c>
      <c r="H58" s="83">
        <v>26.055</v>
      </c>
      <c r="I58" s="83">
        <v>9.364</v>
      </c>
    </row>
    <row r="59" spans="2:9" s="25" customFormat="1" ht="12.75" customHeight="1">
      <c r="B59" s="25" t="s">
        <v>12</v>
      </c>
      <c r="C59" s="68">
        <v>11913</v>
      </c>
      <c r="D59" s="83">
        <v>25.467</v>
      </c>
      <c r="E59" s="83" t="s">
        <v>75</v>
      </c>
      <c r="F59" s="70"/>
      <c r="G59" s="68">
        <v>13173</v>
      </c>
      <c r="H59" s="83">
        <v>21.819</v>
      </c>
      <c r="I59" s="83">
        <v>8.717</v>
      </c>
    </row>
    <row r="60" spans="2:9" s="25" customFormat="1" ht="12.75" customHeight="1">
      <c r="B60" s="25" t="s">
        <v>138</v>
      </c>
      <c r="C60" s="68">
        <v>6857</v>
      </c>
      <c r="D60" s="83">
        <v>224.948</v>
      </c>
      <c r="E60" s="83" t="s">
        <v>75</v>
      </c>
      <c r="F60" s="70"/>
      <c r="G60" s="68">
        <v>6278</v>
      </c>
      <c r="H60" s="83">
        <v>35.142</v>
      </c>
      <c r="I60" s="83">
        <v>1.006</v>
      </c>
    </row>
    <row r="61" spans="2:9" s="25" customFormat="1" ht="12.75" customHeight="1">
      <c r="B61" s="25" t="s">
        <v>119</v>
      </c>
      <c r="C61" s="68">
        <v>4391</v>
      </c>
      <c r="D61" s="83">
        <v>110.675</v>
      </c>
      <c r="E61" s="83">
        <v>5.829</v>
      </c>
      <c r="F61" s="70"/>
      <c r="G61" s="68">
        <v>4573</v>
      </c>
      <c r="H61" s="83">
        <v>41.966</v>
      </c>
      <c r="I61" s="83">
        <v>0.73</v>
      </c>
    </row>
    <row r="62" spans="2:9" s="25" customFormat="1" ht="12.75" customHeight="1">
      <c r="B62" s="25" t="s">
        <v>140</v>
      </c>
      <c r="C62" s="68">
        <v>1677</v>
      </c>
      <c r="D62" s="83">
        <v>3.337</v>
      </c>
      <c r="E62" s="83" t="s">
        <v>75</v>
      </c>
      <c r="F62" s="70"/>
      <c r="G62" s="68">
        <v>1864</v>
      </c>
      <c r="H62" s="83">
        <v>0.32</v>
      </c>
      <c r="I62" s="83" t="s">
        <v>75</v>
      </c>
    </row>
    <row r="63" spans="1:9" s="25" customFormat="1" ht="12.75" customHeight="1">
      <c r="A63" s="25" t="s">
        <v>261</v>
      </c>
      <c r="B63" s="25" t="s">
        <v>107</v>
      </c>
      <c r="C63" s="68">
        <v>94824</v>
      </c>
      <c r="D63" s="83">
        <v>1055.231</v>
      </c>
      <c r="E63" s="83">
        <v>13.796</v>
      </c>
      <c r="F63" s="70"/>
      <c r="G63" s="68">
        <v>101734</v>
      </c>
      <c r="H63" s="83">
        <v>294.262</v>
      </c>
      <c r="I63" s="83">
        <v>35.102</v>
      </c>
    </row>
    <row r="64" spans="1:9" s="25" customFormat="1" ht="12.75" customHeight="1">
      <c r="A64" s="25" t="s">
        <v>122</v>
      </c>
      <c r="B64" s="25" t="s">
        <v>104</v>
      </c>
      <c r="C64" s="68">
        <v>12039</v>
      </c>
      <c r="D64" s="83">
        <v>808.915</v>
      </c>
      <c r="E64" s="83">
        <v>88.443</v>
      </c>
      <c r="F64" s="70"/>
      <c r="G64" s="68">
        <v>14052</v>
      </c>
      <c r="H64" s="83">
        <v>484.775</v>
      </c>
      <c r="I64" s="83">
        <v>2.733</v>
      </c>
    </row>
    <row r="65" spans="1:9" s="25" customFormat="1" ht="12.75" customHeight="1">
      <c r="A65" s="25" t="s">
        <v>283</v>
      </c>
      <c r="B65" s="25" t="s">
        <v>123</v>
      </c>
      <c r="C65" s="68">
        <v>2201</v>
      </c>
      <c r="D65" s="83">
        <v>258.529</v>
      </c>
      <c r="E65" s="83">
        <v>3.243</v>
      </c>
      <c r="F65" s="70"/>
      <c r="G65" s="68">
        <v>2589</v>
      </c>
      <c r="H65" s="83">
        <v>118.465</v>
      </c>
      <c r="I65" s="83">
        <v>3.872</v>
      </c>
    </row>
    <row r="66" spans="2:9" s="25" customFormat="1" ht="12.75" customHeight="1">
      <c r="B66" s="25" t="s">
        <v>96</v>
      </c>
      <c r="C66" s="68">
        <v>1267</v>
      </c>
      <c r="D66" s="83">
        <v>23.97</v>
      </c>
      <c r="E66" s="83" t="s">
        <v>75</v>
      </c>
      <c r="F66" s="70"/>
      <c r="G66" s="68">
        <v>1489</v>
      </c>
      <c r="H66" s="83">
        <v>56.387</v>
      </c>
      <c r="I66" s="83" t="s">
        <v>75</v>
      </c>
    </row>
    <row r="67" spans="1:9" s="25" customFormat="1" ht="12.75" customHeight="1">
      <c r="A67" s="25" t="s">
        <v>283</v>
      </c>
      <c r="B67" s="25" t="s">
        <v>107</v>
      </c>
      <c r="C67" s="68">
        <v>3468</v>
      </c>
      <c r="D67" s="83">
        <v>282.499</v>
      </c>
      <c r="E67" s="83">
        <v>3.243</v>
      </c>
      <c r="F67" s="70"/>
      <c r="G67" s="68">
        <v>4078</v>
      </c>
      <c r="H67" s="83">
        <v>174.852</v>
      </c>
      <c r="I67" s="83">
        <v>3.872</v>
      </c>
    </row>
    <row r="68" spans="1:9" s="25" customFormat="1" ht="12.75" customHeight="1">
      <c r="A68" s="25" t="s">
        <v>125</v>
      </c>
      <c r="B68" s="25" t="s">
        <v>101</v>
      </c>
      <c r="C68" s="68" t="s">
        <v>74</v>
      </c>
      <c r="D68" s="83" t="s">
        <v>74</v>
      </c>
      <c r="E68" s="83" t="s">
        <v>74</v>
      </c>
      <c r="F68" s="70"/>
      <c r="G68" s="68" t="s">
        <v>75</v>
      </c>
      <c r="H68" s="83" t="s">
        <v>75</v>
      </c>
      <c r="I68" s="83" t="s">
        <v>75</v>
      </c>
    </row>
    <row r="69" spans="2:9" s="25" customFormat="1" ht="12.75" customHeight="1">
      <c r="B69" s="25" t="s">
        <v>106</v>
      </c>
      <c r="C69" s="68">
        <v>38875</v>
      </c>
      <c r="D69" s="83">
        <v>2845.984</v>
      </c>
      <c r="E69" s="83">
        <v>23.548</v>
      </c>
      <c r="F69" s="70"/>
      <c r="G69" s="68">
        <v>40574</v>
      </c>
      <c r="H69" s="83">
        <v>883.551</v>
      </c>
      <c r="I69" s="83" t="s">
        <v>75</v>
      </c>
    </row>
    <row r="70" spans="1:9" s="25" customFormat="1" ht="12.75" customHeight="1">
      <c r="A70" s="25" t="s">
        <v>125</v>
      </c>
      <c r="B70" s="25" t="s">
        <v>107</v>
      </c>
      <c r="C70" s="68">
        <v>38875</v>
      </c>
      <c r="D70" s="83">
        <v>2845.984</v>
      </c>
      <c r="E70" s="83">
        <v>23.548</v>
      </c>
      <c r="F70" s="70"/>
      <c r="G70" s="68">
        <v>40574</v>
      </c>
      <c r="H70" s="83">
        <v>883.551</v>
      </c>
      <c r="I70" s="83" t="s">
        <v>75</v>
      </c>
    </row>
    <row r="71" spans="1:9" s="25" customFormat="1" ht="12.75" customHeight="1">
      <c r="A71" s="25" t="s">
        <v>295</v>
      </c>
      <c r="B71" s="25" t="s">
        <v>296</v>
      </c>
      <c r="C71" s="68">
        <v>32</v>
      </c>
      <c r="D71" s="83">
        <v>0.033</v>
      </c>
      <c r="E71" s="83" t="s">
        <v>75</v>
      </c>
      <c r="F71" s="70"/>
      <c r="G71" s="68">
        <v>33</v>
      </c>
      <c r="H71" s="83">
        <v>0.192</v>
      </c>
      <c r="I71" s="83" t="s">
        <v>75</v>
      </c>
    </row>
    <row r="72" spans="2:9" s="25" customFormat="1" ht="12.75" customHeight="1">
      <c r="B72" s="25" t="s">
        <v>25</v>
      </c>
      <c r="C72" s="68">
        <v>154</v>
      </c>
      <c r="D72" s="83">
        <v>0.251</v>
      </c>
      <c r="E72" s="83">
        <v>0.093</v>
      </c>
      <c r="F72" s="70"/>
      <c r="G72" s="68">
        <v>160</v>
      </c>
      <c r="H72" s="83">
        <v>6.675</v>
      </c>
      <c r="I72" s="83">
        <v>0.335</v>
      </c>
    </row>
    <row r="73" spans="2:9" s="25" customFormat="1" ht="12.75" customHeight="1">
      <c r="B73" s="25" t="s">
        <v>135</v>
      </c>
      <c r="C73" s="68">
        <v>5</v>
      </c>
      <c r="D73" s="83">
        <v>0.034</v>
      </c>
      <c r="E73" s="83" t="s">
        <v>75</v>
      </c>
      <c r="F73" s="70"/>
      <c r="G73" s="68">
        <v>34</v>
      </c>
      <c r="H73" s="83">
        <v>1.792</v>
      </c>
      <c r="I73" s="83" t="s">
        <v>75</v>
      </c>
    </row>
    <row r="74" spans="1:9" s="25" customFormat="1" ht="12.75" customHeight="1">
      <c r="A74" s="25" t="s">
        <v>295</v>
      </c>
      <c r="B74" s="25" t="s">
        <v>107</v>
      </c>
      <c r="C74" s="68">
        <v>191</v>
      </c>
      <c r="D74" s="83">
        <v>0.31800000000000006</v>
      </c>
      <c r="E74" s="83">
        <v>0.093</v>
      </c>
      <c r="F74" s="70"/>
      <c r="G74" s="68">
        <v>227</v>
      </c>
      <c r="H74" s="83">
        <v>8.659</v>
      </c>
      <c r="I74" s="83">
        <v>0.335</v>
      </c>
    </row>
    <row r="75" spans="1:9" s="25" customFormat="1" ht="12.75" customHeight="1">
      <c r="A75" s="25" t="s">
        <v>280</v>
      </c>
      <c r="B75" s="25" t="s">
        <v>98</v>
      </c>
      <c r="C75" s="68" t="s">
        <v>74</v>
      </c>
      <c r="D75" s="83">
        <v>4.837</v>
      </c>
      <c r="E75" s="83" t="s">
        <v>75</v>
      </c>
      <c r="F75" s="70"/>
      <c r="G75" s="68" t="s">
        <v>74</v>
      </c>
      <c r="H75" s="83">
        <v>126.182</v>
      </c>
      <c r="I75" s="83" t="s">
        <v>75</v>
      </c>
    </row>
    <row r="76" spans="2:9" s="25" customFormat="1" ht="12.75" customHeight="1">
      <c r="B76" s="25" t="s">
        <v>135</v>
      </c>
      <c r="C76" s="68" t="s">
        <v>74</v>
      </c>
      <c r="D76" s="83">
        <v>4.261</v>
      </c>
      <c r="E76" s="83" t="s">
        <v>75</v>
      </c>
      <c r="F76" s="70"/>
      <c r="G76" s="68" t="s">
        <v>74</v>
      </c>
      <c r="H76" s="83">
        <v>53.995</v>
      </c>
      <c r="I76" s="83" t="s">
        <v>75</v>
      </c>
    </row>
    <row r="77" spans="2:9" s="25" customFormat="1" ht="12.75" customHeight="1">
      <c r="B77" s="25" t="s">
        <v>102</v>
      </c>
      <c r="C77" s="68" t="s">
        <v>74</v>
      </c>
      <c r="D77" s="83">
        <v>6.559</v>
      </c>
      <c r="E77" s="83" t="s">
        <v>75</v>
      </c>
      <c r="F77" s="70"/>
      <c r="G77" s="68" t="s">
        <v>74</v>
      </c>
      <c r="H77" s="83">
        <v>6.195</v>
      </c>
      <c r="I77" s="83" t="s">
        <v>75</v>
      </c>
    </row>
    <row r="78" spans="1:9" s="25" customFormat="1" ht="12.75" customHeight="1">
      <c r="A78" s="25" t="s">
        <v>280</v>
      </c>
      <c r="B78" s="25" t="s">
        <v>107</v>
      </c>
      <c r="C78" s="68" t="s">
        <v>75</v>
      </c>
      <c r="D78" s="83">
        <v>15.657</v>
      </c>
      <c r="E78" s="83" t="s">
        <v>75</v>
      </c>
      <c r="F78" s="70"/>
      <c r="G78" s="68" t="s">
        <v>75</v>
      </c>
      <c r="H78" s="83">
        <v>186.37199999999999</v>
      </c>
      <c r="I78" s="83" t="s">
        <v>75</v>
      </c>
    </row>
    <row r="79" spans="1:9" s="25" customFormat="1" ht="12.75" customHeight="1">
      <c r="A79" s="25" t="s">
        <v>126</v>
      </c>
      <c r="B79" s="25" t="s">
        <v>100</v>
      </c>
      <c r="C79" s="68">
        <v>7496</v>
      </c>
      <c r="D79" s="83">
        <v>0.015</v>
      </c>
      <c r="E79" s="83" t="s">
        <v>75</v>
      </c>
      <c r="F79" s="70"/>
      <c r="G79" s="68">
        <v>7570</v>
      </c>
      <c r="H79" s="83">
        <v>5.939</v>
      </c>
      <c r="I79" s="83" t="s">
        <v>75</v>
      </c>
    </row>
    <row r="80" spans="2:9" s="25" customFormat="1" ht="12.75" customHeight="1">
      <c r="B80" s="25" t="s">
        <v>101</v>
      </c>
      <c r="C80" s="68">
        <v>17055</v>
      </c>
      <c r="D80" s="83" t="s">
        <v>75</v>
      </c>
      <c r="E80" s="83" t="s">
        <v>75</v>
      </c>
      <c r="F80" s="70"/>
      <c r="G80" s="68">
        <v>16711</v>
      </c>
      <c r="H80" s="83" t="s">
        <v>75</v>
      </c>
      <c r="I80" s="83" t="s">
        <v>75</v>
      </c>
    </row>
    <row r="81" spans="2:9" s="25" customFormat="1" ht="12.75" customHeight="1">
      <c r="B81" s="25" t="s">
        <v>96</v>
      </c>
      <c r="C81" s="68">
        <v>35957</v>
      </c>
      <c r="D81" s="83">
        <v>80.312</v>
      </c>
      <c r="E81" s="83" t="s">
        <v>75</v>
      </c>
      <c r="F81" s="70"/>
      <c r="G81" s="68">
        <v>39639</v>
      </c>
      <c r="H81" s="83">
        <v>49.418</v>
      </c>
      <c r="I81" s="83" t="s">
        <v>75</v>
      </c>
    </row>
    <row r="82" spans="2:9" s="25" customFormat="1" ht="12.75" customHeight="1">
      <c r="B82" s="25" t="s">
        <v>98</v>
      </c>
      <c r="C82" s="68">
        <v>1961</v>
      </c>
      <c r="D82" s="83">
        <v>0.936</v>
      </c>
      <c r="E82" s="83" t="s">
        <v>75</v>
      </c>
      <c r="F82" s="70"/>
      <c r="G82" s="68">
        <v>2017</v>
      </c>
      <c r="H82" s="83">
        <v>15.916</v>
      </c>
      <c r="I82" s="83" t="s">
        <v>75</v>
      </c>
    </row>
    <row r="83" spans="2:9" s="25" customFormat="1" ht="12.75" customHeight="1">
      <c r="B83" s="25" t="s">
        <v>135</v>
      </c>
      <c r="C83" s="68">
        <v>804</v>
      </c>
      <c r="D83" s="83" t="s">
        <v>75</v>
      </c>
      <c r="E83" s="83" t="s">
        <v>75</v>
      </c>
      <c r="F83" s="70"/>
      <c r="G83" s="68">
        <v>743</v>
      </c>
      <c r="H83" s="83">
        <v>6.794</v>
      </c>
      <c r="I83" s="83" t="s">
        <v>75</v>
      </c>
    </row>
    <row r="84" spans="2:9" s="25" customFormat="1" ht="12.75" customHeight="1">
      <c r="B84" s="25" t="s">
        <v>138</v>
      </c>
      <c r="C84" s="68">
        <v>1271</v>
      </c>
      <c r="D84" s="83" t="s">
        <v>75</v>
      </c>
      <c r="E84" s="83" t="s">
        <v>75</v>
      </c>
      <c r="F84" s="70"/>
      <c r="G84" s="68">
        <v>1168</v>
      </c>
      <c r="H84" s="83" t="s">
        <v>75</v>
      </c>
      <c r="I84" s="83" t="s">
        <v>75</v>
      </c>
    </row>
    <row r="85" spans="2:9" s="25" customFormat="1" ht="12.75" customHeight="1">
      <c r="B85" s="25" t="s">
        <v>148</v>
      </c>
      <c r="C85" s="68">
        <v>1081</v>
      </c>
      <c r="D85" s="83">
        <v>2.166</v>
      </c>
      <c r="E85" s="83" t="s">
        <v>75</v>
      </c>
      <c r="F85" s="70"/>
      <c r="G85" s="68">
        <v>1044</v>
      </c>
      <c r="H85" s="83">
        <v>1.038</v>
      </c>
      <c r="I85" s="83" t="s">
        <v>75</v>
      </c>
    </row>
    <row r="86" spans="2:9" s="25" customFormat="1" ht="12.75" customHeight="1">
      <c r="B86" s="25" t="s">
        <v>102</v>
      </c>
      <c r="C86" s="68">
        <v>2684</v>
      </c>
      <c r="D86" s="83">
        <v>0.83</v>
      </c>
      <c r="E86" s="83" t="s">
        <v>75</v>
      </c>
      <c r="F86" s="70"/>
      <c r="G86" s="68">
        <v>2581</v>
      </c>
      <c r="H86" s="83">
        <v>8.069</v>
      </c>
      <c r="I86" s="83" t="s">
        <v>75</v>
      </c>
    </row>
    <row r="87" spans="1:9" s="25" customFormat="1" ht="12.75" customHeight="1">
      <c r="A87" s="25" t="s">
        <v>126</v>
      </c>
      <c r="B87" s="25" t="s">
        <v>107</v>
      </c>
      <c r="C87" s="68">
        <v>68309</v>
      </c>
      <c r="D87" s="83">
        <v>84.259</v>
      </c>
      <c r="E87" s="83" t="s">
        <v>75</v>
      </c>
      <c r="F87" s="70"/>
      <c r="G87" s="68">
        <v>71473</v>
      </c>
      <c r="H87" s="83">
        <v>87.17399999999999</v>
      </c>
      <c r="I87" s="83" t="s">
        <v>75</v>
      </c>
    </row>
    <row r="88" spans="1:9" s="25" customFormat="1" ht="12.75" customHeight="1">
      <c r="A88" s="25" t="s">
        <v>127</v>
      </c>
      <c r="B88" s="25" t="s">
        <v>118</v>
      </c>
      <c r="C88" s="68">
        <v>5612</v>
      </c>
      <c r="D88" s="83">
        <v>472.449</v>
      </c>
      <c r="E88" s="83">
        <v>2.094</v>
      </c>
      <c r="F88" s="70"/>
      <c r="G88" s="68">
        <v>4501</v>
      </c>
      <c r="H88" s="83">
        <v>134.996</v>
      </c>
      <c r="I88" s="83" t="s">
        <v>75</v>
      </c>
    </row>
    <row r="89" spans="1:9" s="25" customFormat="1" ht="12.75" customHeight="1">
      <c r="A89" s="25" t="s">
        <v>260</v>
      </c>
      <c r="B89" s="25" t="s">
        <v>128</v>
      </c>
      <c r="C89" s="68">
        <v>1672</v>
      </c>
      <c r="D89" s="83">
        <v>3.726</v>
      </c>
      <c r="E89" s="83" t="s">
        <v>75</v>
      </c>
      <c r="F89" s="70"/>
      <c r="G89" s="68">
        <v>1701</v>
      </c>
      <c r="H89" s="83">
        <v>1.293</v>
      </c>
      <c r="I89" s="83" t="s">
        <v>75</v>
      </c>
    </row>
    <row r="90" spans="1:9" s="25" customFormat="1" ht="12.75" customHeight="1">
      <c r="A90" s="25" t="s">
        <v>129</v>
      </c>
      <c r="B90" s="25" t="s">
        <v>87</v>
      </c>
      <c r="C90" s="68">
        <v>2003</v>
      </c>
      <c r="D90" s="83">
        <v>48.304</v>
      </c>
      <c r="E90" s="83" t="s">
        <v>75</v>
      </c>
      <c r="F90" s="70"/>
      <c r="G90" s="68">
        <v>2267</v>
      </c>
      <c r="H90" s="83">
        <v>53.486</v>
      </c>
      <c r="I90" s="83">
        <v>0.874</v>
      </c>
    </row>
    <row r="91" spans="2:9" s="25" customFormat="1" ht="12.75" customHeight="1">
      <c r="B91" s="25" t="s">
        <v>93</v>
      </c>
      <c r="C91" s="68">
        <v>6511</v>
      </c>
      <c r="D91" s="83">
        <v>771.863</v>
      </c>
      <c r="E91" s="83">
        <v>50.594</v>
      </c>
      <c r="F91" s="70"/>
      <c r="G91" s="68">
        <v>6637</v>
      </c>
      <c r="H91" s="83">
        <v>229.217</v>
      </c>
      <c r="I91" s="83">
        <v>4.492</v>
      </c>
    </row>
    <row r="92" spans="2:9" s="25" customFormat="1" ht="12.75" customHeight="1">
      <c r="B92" s="25" t="s">
        <v>124</v>
      </c>
      <c r="C92" s="68">
        <v>3665</v>
      </c>
      <c r="D92" s="83">
        <v>140.047</v>
      </c>
      <c r="E92" s="83">
        <v>11.793</v>
      </c>
      <c r="F92" s="70"/>
      <c r="G92" s="68">
        <v>3998</v>
      </c>
      <c r="H92" s="83">
        <v>17.307</v>
      </c>
      <c r="I92" s="83">
        <v>43.005</v>
      </c>
    </row>
    <row r="93" spans="2:9" s="25" customFormat="1" ht="12.75" customHeight="1">
      <c r="B93" s="25" t="s">
        <v>286</v>
      </c>
      <c r="C93" s="68">
        <v>21332</v>
      </c>
      <c r="D93" s="83">
        <v>1748.881</v>
      </c>
      <c r="E93" s="83">
        <v>22.389</v>
      </c>
      <c r="F93" s="70"/>
      <c r="G93" s="68">
        <v>24503</v>
      </c>
      <c r="H93" s="83">
        <v>353.428</v>
      </c>
      <c r="I93" s="83">
        <v>33.425</v>
      </c>
    </row>
    <row r="94" spans="2:9" s="25" customFormat="1" ht="12.75" customHeight="1">
      <c r="B94" s="25" t="s">
        <v>252</v>
      </c>
      <c r="C94" s="68">
        <v>284</v>
      </c>
      <c r="D94" s="83">
        <v>42.302</v>
      </c>
      <c r="E94" s="83" t="s">
        <v>75</v>
      </c>
      <c r="F94" s="70"/>
      <c r="G94" s="68">
        <v>256</v>
      </c>
      <c r="H94" s="83">
        <v>6.473</v>
      </c>
      <c r="I94" s="83">
        <v>0.843</v>
      </c>
    </row>
    <row r="95" spans="2:9" s="25" customFormat="1" ht="12.75" customHeight="1">
      <c r="B95" s="25" t="s">
        <v>101</v>
      </c>
      <c r="C95" s="68">
        <v>2895</v>
      </c>
      <c r="D95" s="83">
        <v>79.248</v>
      </c>
      <c r="E95" s="83" t="s">
        <v>75</v>
      </c>
      <c r="F95" s="70"/>
      <c r="G95" s="68">
        <v>2921</v>
      </c>
      <c r="H95" s="83">
        <v>149.379</v>
      </c>
      <c r="I95" s="83">
        <v>3.213</v>
      </c>
    </row>
    <row r="96" spans="2:9" s="25" customFormat="1" ht="12.75" customHeight="1">
      <c r="B96" s="25" t="s">
        <v>105</v>
      </c>
      <c r="C96" s="68">
        <v>10231</v>
      </c>
      <c r="D96" s="83">
        <v>163.434</v>
      </c>
      <c r="E96" s="83">
        <v>26.669</v>
      </c>
      <c r="F96" s="70"/>
      <c r="G96" s="68">
        <v>12679</v>
      </c>
      <c r="H96" s="83">
        <v>225.736</v>
      </c>
      <c r="I96" s="83">
        <v>40.546</v>
      </c>
    </row>
    <row r="97" spans="2:9" s="25" customFormat="1" ht="12.75" customHeight="1">
      <c r="B97" s="25" t="s">
        <v>104</v>
      </c>
      <c r="C97" s="68" t="s">
        <v>74</v>
      </c>
      <c r="D97" s="83" t="s">
        <v>74</v>
      </c>
      <c r="E97" s="83" t="s">
        <v>74</v>
      </c>
      <c r="F97" s="70"/>
      <c r="G97" s="68" t="s">
        <v>74</v>
      </c>
      <c r="H97" s="83">
        <v>5.028</v>
      </c>
      <c r="I97" s="83" t="s">
        <v>75</v>
      </c>
    </row>
    <row r="98" spans="2:9" s="25" customFormat="1" ht="12.75" customHeight="1">
      <c r="B98" s="25" t="s">
        <v>89</v>
      </c>
      <c r="C98" s="68">
        <v>1928</v>
      </c>
      <c r="D98" s="83">
        <v>1.126</v>
      </c>
      <c r="E98" s="83">
        <v>0.331</v>
      </c>
      <c r="F98" s="70"/>
      <c r="G98" s="68">
        <v>1815</v>
      </c>
      <c r="H98" s="83">
        <v>16.838</v>
      </c>
      <c r="I98" s="83">
        <v>1.837</v>
      </c>
    </row>
    <row r="99" spans="2:9" s="25" customFormat="1" ht="12.75" customHeight="1">
      <c r="B99" s="25" t="s">
        <v>96</v>
      </c>
      <c r="C99" s="68">
        <v>45448</v>
      </c>
      <c r="D99" s="83">
        <v>927.898</v>
      </c>
      <c r="E99" s="83" t="s">
        <v>75</v>
      </c>
      <c r="F99" s="70"/>
      <c r="G99" s="68">
        <v>45364</v>
      </c>
      <c r="H99" s="83">
        <v>1377.359</v>
      </c>
      <c r="I99" s="83">
        <v>161.731</v>
      </c>
    </row>
    <row r="100" spans="2:9" s="25" customFormat="1" ht="12.75" customHeight="1">
      <c r="B100" s="25" t="s">
        <v>98</v>
      </c>
      <c r="C100" s="68">
        <v>1658</v>
      </c>
      <c r="D100" s="83" t="s">
        <v>75</v>
      </c>
      <c r="E100" s="83" t="s">
        <v>75</v>
      </c>
      <c r="F100" s="70"/>
      <c r="G100" s="68">
        <v>1524</v>
      </c>
      <c r="H100" s="83" t="s">
        <v>75</v>
      </c>
      <c r="I100" s="83" t="s">
        <v>75</v>
      </c>
    </row>
    <row r="101" spans="2:9" s="25" customFormat="1" ht="12.75" customHeight="1">
      <c r="B101" s="25" t="s">
        <v>118</v>
      </c>
      <c r="C101" s="68">
        <v>2994</v>
      </c>
      <c r="D101" s="83">
        <v>22.332</v>
      </c>
      <c r="E101" s="83">
        <v>5.257</v>
      </c>
      <c r="F101" s="70"/>
      <c r="G101" s="68">
        <v>2636</v>
      </c>
      <c r="H101" s="83">
        <v>69.602</v>
      </c>
      <c r="I101" s="83">
        <v>2.001</v>
      </c>
    </row>
    <row r="102" spans="2:9" s="25" customFormat="1" ht="12.75" customHeight="1">
      <c r="B102" s="25" t="s">
        <v>12</v>
      </c>
      <c r="C102" s="68">
        <v>36043</v>
      </c>
      <c r="D102" s="83">
        <v>1542.122</v>
      </c>
      <c r="E102" s="83">
        <v>74.022</v>
      </c>
      <c r="F102" s="70"/>
      <c r="G102" s="68">
        <v>35308</v>
      </c>
      <c r="H102" s="83">
        <v>1503.134</v>
      </c>
      <c r="I102" s="83">
        <v>133.149</v>
      </c>
    </row>
    <row r="103" spans="2:9" s="25" customFormat="1" ht="12.75" customHeight="1">
      <c r="B103" s="25" t="s">
        <v>130</v>
      </c>
      <c r="C103" s="68">
        <v>5614</v>
      </c>
      <c r="D103" s="83">
        <v>80.108</v>
      </c>
      <c r="E103" s="83">
        <v>4.43</v>
      </c>
      <c r="F103" s="70"/>
      <c r="G103" s="68">
        <v>5931</v>
      </c>
      <c r="H103" s="83">
        <v>41.528</v>
      </c>
      <c r="I103" s="83">
        <v>9.266</v>
      </c>
    </row>
    <row r="104" spans="2:9" s="25" customFormat="1" ht="12.75" customHeight="1">
      <c r="B104" s="25" t="s">
        <v>138</v>
      </c>
      <c r="C104" s="68">
        <v>2950</v>
      </c>
      <c r="D104" s="83">
        <v>99.16</v>
      </c>
      <c r="E104" s="83">
        <v>3.975</v>
      </c>
      <c r="F104" s="70"/>
      <c r="G104" s="68">
        <v>2549</v>
      </c>
      <c r="H104" s="83">
        <v>43.332</v>
      </c>
      <c r="I104" s="83">
        <v>14.775</v>
      </c>
    </row>
    <row r="105" spans="2:9" s="25" customFormat="1" ht="12.75" customHeight="1">
      <c r="B105" s="25" t="s">
        <v>109</v>
      </c>
      <c r="C105" s="68">
        <v>15342</v>
      </c>
      <c r="D105" s="83">
        <v>380.962</v>
      </c>
      <c r="E105" s="83">
        <v>75.383</v>
      </c>
      <c r="F105" s="70"/>
      <c r="G105" s="68">
        <v>18323</v>
      </c>
      <c r="H105" s="83">
        <v>76.025</v>
      </c>
      <c r="I105" s="83">
        <v>102.357</v>
      </c>
    </row>
    <row r="106" spans="2:9" s="25" customFormat="1" ht="12.75" customHeight="1">
      <c r="B106" s="25" t="s">
        <v>119</v>
      </c>
      <c r="C106" s="68">
        <v>40290</v>
      </c>
      <c r="D106" s="83">
        <v>2310.503</v>
      </c>
      <c r="E106" s="83">
        <v>221.054</v>
      </c>
      <c r="F106" s="70"/>
      <c r="G106" s="68">
        <v>47706</v>
      </c>
      <c r="H106" s="83">
        <v>225.75</v>
      </c>
      <c r="I106" s="83">
        <v>145.08</v>
      </c>
    </row>
    <row r="107" spans="2:9" s="25" customFormat="1" ht="12.75" customHeight="1">
      <c r="B107" s="25" t="s">
        <v>140</v>
      </c>
      <c r="C107" s="68" t="s">
        <v>74</v>
      </c>
      <c r="D107" s="83" t="s">
        <v>74</v>
      </c>
      <c r="E107" s="83" t="s">
        <v>74</v>
      </c>
      <c r="F107" s="70"/>
      <c r="G107" s="68" t="s">
        <v>74</v>
      </c>
      <c r="H107" s="83">
        <v>7.474</v>
      </c>
      <c r="I107" s="83" t="s">
        <v>75</v>
      </c>
    </row>
    <row r="108" spans="1:9" s="25" customFormat="1" ht="12.75" customHeight="1">
      <c r="A108" s="25" t="s">
        <v>129</v>
      </c>
      <c r="B108" s="25" t="s">
        <v>107</v>
      </c>
      <c r="C108" s="68">
        <v>199188</v>
      </c>
      <c r="D108" s="83">
        <v>8358.29</v>
      </c>
      <c r="E108" s="83">
        <v>495.89700000000005</v>
      </c>
      <c r="F108" s="70"/>
      <c r="G108" s="68">
        <v>214417</v>
      </c>
      <c r="H108" s="83">
        <v>4401.096</v>
      </c>
      <c r="I108" s="83">
        <v>696.594</v>
      </c>
    </row>
    <row r="109" spans="1:9" s="25" customFormat="1" ht="12.75" customHeight="1">
      <c r="A109" s="25" t="s">
        <v>300</v>
      </c>
      <c r="B109" s="25" t="s">
        <v>297</v>
      </c>
      <c r="C109" s="68">
        <v>4686</v>
      </c>
      <c r="D109" s="83">
        <v>320.325</v>
      </c>
      <c r="E109" s="83">
        <v>0.243</v>
      </c>
      <c r="F109" s="70"/>
      <c r="G109" s="68">
        <v>4282</v>
      </c>
      <c r="H109" s="83">
        <v>664.888</v>
      </c>
      <c r="I109" s="83">
        <v>0.036</v>
      </c>
    </row>
    <row r="110" spans="1:9" s="25" customFormat="1" ht="12.75" customHeight="1">
      <c r="A110" s="25" t="s">
        <v>131</v>
      </c>
      <c r="B110" s="25" t="s">
        <v>132</v>
      </c>
      <c r="C110" s="68">
        <v>7586</v>
      </c>
      <c r="D110" s="83">
        <v>149.207</v>
      </c>
      <c r="E110" s="83">
        <v>0.123</v>
      </c>
      <c r="F110" s="70"/>
      <c r="G110" s="68">
        <v>6954</v>
      </c>
      <c r="H110" s="83">
        <v>123.822</v>
      </c>
      <c r="I110" s="83" t="s">
        <v>75</v>
      </c>
    </row>
    <row r="111" spans="1:9" s="25" customFormat="1" ht="12.75" customHeight="1">
      <c r="A111" s="25" t="s">
        <v>133</v>
      </c>
      <c r="B111" s="25" t="s">
        <v>96</v>
      </c>
      <c r="C111" s="68" t="s">
        <v>74</v>
      </c>
      <c r="D111" s="83">
        <v>144.181</v>
      </c>
      <c r="E111" s="83" t="s">
        <v>75</v>
      </c>
      <c r="F111" s="70"/>
      <c r="G111" s="68" t="s">
        <v>74</v>
      </c>
      <c r="H111" s="83">
        <v>426.898</v>
      </c>
      <c r="I111" s="83" t="s">
        <v>75</v>
      </c>
    </row>
    <row r="112" spans="2:9" s="25" customFormat="1" ht="12.75" customHeight="1">
      <c r="B112" s="25" t="s">
        <v>12</v>
      </c>
      <c r="C112" s="68">
        <v>88121</v>
      </c>
      <c r="D112" s="83">
        <v>5757.788</v>
      </c>
      <c r="E112" s="83">
        <v>128.67</v>
      </c>
      <c r="F112" s="70"/>
      <c r="G112" s="68">
        <v>100829</v>
      </c>
      <c r="H112" s="83">
        <v>3636.627</v>
      </c>
      <c r="I112" s="83">
        <v>0.713</v>
      </c>
    </row>
    <row r="113" spans="1:9" s="25" customFormat="1" ht="12.75" customHeight="1">
      <c r="A113" s="25" t="s">
        <v>133</v>
      </c>
      <c r="B113" s="25" t="s">
        <v>107</v>
      </c>
      <c r="C113" s="68">
        <v>88121</v>
      </c>
      <c r="D113" s="83">
        <v>5901.968999999999</v>
      </c>
      <c r="E113" s="83">
        <v>128.67</v>
      </c>
      <c r="F113" s="70"/>
      <c r="G113" s="68">
        <v>100829</v>
      </c>
      <c r="H113" s="83">
        <v>4063.525</v>
      </c>
      <c r="I113" s="83">
        <v>0.713</v>
      </c>
    </row>
    <row r="114" spans="1:9" s="25" customFormat="1" ht="12.75" customHeight="1">
      <c r="A114" s="25" t="s">
        <v>134</v>
      </c>
      <c r="B114" s="25" t="s">
        <v>135</v>
      </c>
      <c r="C114" s="68">
        <v>1170</v>
      </c>
      <c r="D114" s="83">
        <v>3.092</v>
      </c>
      <c r="E114" s="83" t="s">
        <v>75</v>
      </c>
      <c r="F114" s="70"/>
      <c r="G114" s="68">
        <v>1147</v>
      </c>
      <c r="H114" s="83">
        <v>14.637</v>
      </c>
      <c r="I114" s="83" t="s">
        <v>75</v>
      </c>
    </row>
    <row r="115" spans="1:9" s="25" customFormat="1" ht="12.75" customHeight="1">
      <c r="A115" s="25" t="s">
        <v>136</v>
      </c>
      <c r="B115" s="25" t="s">
        <v>130</v>
      </c>
      <c r="C115" s="68">
        <v>4147</v>
      </c>
      <c r="D115" s="83">
        <v>34.511</v>
      </c>
      <c r="E115" s="83">
        <v>1.146</v>
      </c>
      <c r="F115" s="70"/>
      <c r="G115" s="68">
        <v>4176</v>
      </c>
      <c r="H115" s="83">
        <v>256.203</v>
      </c>
      <c r="I115" s="83">
        <v>1.199</v>
      </c>
    </row>
    <row r="116" spans="1:9" s="25" customFormat="1" ht="12.75" customHeight="1">
      <c r="A116" s="25" t="s">
        <v>327</v>
      </c>
      <c r="B116" s="25" t="s">
        <v>101</v>
      </c>
      <c r="C116" s="68">
        <v>1608</v>
      </c>
      <c r="D116" s="83" t="s">
        <v>75</v>
      </c>
      <c r="E116" s="83" t="s">
        <v>75</v>
      </c>
      <c r="F116" s="70"/>
      <c r="G116" s="68">
        <v>1759</v>
      </c>
      <c r="H116" s="83" t="s">
        <v>75</v>
      </c>
      <c r="I116" s="83" t="s">
        <v>75</v>
      </c>
    </row>
    <row r="117" spans="1:9" s="25" customFormat="1" ht="12.75" customHeight="1">
      <c r="A117" s="25" t="s">
        <v>284</v>
      </c>
      <c r="B117" s="25" t="s">
        <v>96</v>
      </c>
      <c r="C117" s="68" t="s">
        <v>74</v>
      </c>
      <c r="D117" s="83">
        <v>285.589</v>
      </c>
      <c r="E117" s="83" t="s">
        <v>75</v>
      </c>
      <c r="F117" s="70"/>
      <c r="G117" s="68" t="s">
        <v>74</v>
      </c>
      <c r="H117" s="83">
        <v>268.546</v>
      </c>
      <c r="I117" s="83" t="s">
        <v>75</v>
      </c>
    </row>
    <row r="118" spans="1:9" s="25" customFormat="1" ht="12.75" customHeight="1">
      <c r="A118" s="25" t="s">
        <v>137</v>
      </c>
      <c r="B118" s="25" t="s">
        <v>138</v>
      </c>
      <c r="C118" s="68">
        <v>32575</v>
      </c>
      <c r="D118" s="83">
        <v>2718.693</v>
      </c>
      <c r="E118" s="83">
        <v>167.54</v>
      </c>
      <c r="F118" s="70"/>
      <c r="G118" s="68">
        <v>31165</v>
      </c>
      <c r="H118" s="83">
        <v>956.842</v>
      </c>
      <c r="I118" s="83">
        <v>5.339</v>
      </c>
    </row>
    <row r="119" spans="1:9" s="25" customFormat="1" ht="12.75" customHeight="1">
      <c r="A119" s="25" t="s">
        <v>262</v>
      </c>
      <c r="B119" s="25" t="s">
        <v>12</v>
      </c>
      <c r="C119" s="68">
        <v>4490</v>
      </c>
      <c r="D119" s="83" t="s">
        <v>75</v>
      </c>
      <c r="E119" s="83" t="s">
        <v>75</v>
      </c>
      <c r="F119" s="70"/>
      <c r="G119" s="68">
        <v>4439</v>
      </c>
      <c r="H119" s="83" t="s">
        <v>75</v>
      </c>
      <c r="I119" s="83" t="s">
        <v>75</v>
      </c>
    </row>
    <row r="120" spans="1:9" s="25" customFormat="1" ht="12.75" customHeight="1">
      <c r="A120" s="25" t="s">
        <v>139</v>
      </c>
      <c r="B120" s="25" t="s">
        <v>119</v>
      </c>
      <c r="C120" s="68">
        <v>19023</v>
      </c>
      <c r="D120" s="83">
        <v>69.81</v>
      </c>
      <c r="E120" s="83">
        <v>50.457</v>
      </c>
      <c r="F120" s="70"/>
      <c r="G120" s="68">
        <v>21822</v>
      </c>
      <c r="H120" s="83">
        <v>506.013</v>
      </c>
      <c r="I120" s="83">
        <v>2.227</v>
      </c>
    </row>
    <row r="121" spans="1:9" s="25" customFormat="1" ht="12.75" customHeight="1">
      <c r="A121" s="25" t="s">
        <v>257</v>
      </c>
      <c r="B121" s="25" t="s">
        <v>93</v>
      </c>
      <c r="C121" s="68" t="s">
        <v>74</v>
      </c>
      <c r="D121" s="83" t="s">
        <v>74</v>
      </c>
      <c r="E121" s="83" t="s">
        <v>74</v>
      </c>
      <c r="F121" s="70"/>
      <c r="G121" s="68" t="s">
        <v>74</v>
      </c>
      <c r="H121" s="83">
        <v>3.25</v>
      </c>
      <c r="I121" s="83" t="s">
        <v>75</v>
      </c>
    </row>
    <row r="122" spans="2:9" s="25" customFormat="1" ht="12.75" customHeight="1">
      <c r="B122" s="25" t="s">
        <v>12</v>
      </c>
      <c r="C122" s="68" t="s">
        <v>74</v>
      </c>
      <c r="D122" s="83" t="s">
        <v>74</v>
      </c>
      <c r="E122" s="83" t="s">
        <v>74</v>
      </c>
      <c r="F122" s="70"/>
      <c r="G122" s="68" t="s">
        <v>74</v>
      </c>
      <c r="H122" s="83">
        <v>130.15</v>
      </c>
      <c r="I122" s="83" t="s">
        <v>75</v>
      </c>
    </row>
    <row r="123" spans="2:9" s="25" customFormat="1" ht="12.75" customHeight="1">
      <c r="B123" s="25" t="s">
        <v>119</v>
      </c>
      <c r="C123" s="68" t="s">
        <v>74</v>
      </c>
      <c r="D123" s="83">
        <v>1637.847</v>
      </c>
      <c r="E123" s="83" t="s">
        <v>75</v>
      </c>
      <c r="F123" s="70"/>
      <c r="G123" s="68" t="s">
        <v>74</v>
      </c>
      <c r="H123" s="83" t="s">
        <v>74</v>
      </c>
      <c r="I123" s="83" t="s">
        <v>74</v>
      </c>
    </row>
    <row r="124" spans="1:9" s="25" customFormat="1" ht="12.75" customHeight="1">
      <c r="A124" s="25" t="s">
        <v>257</v>
      </c>
      <c r="B124" s="25" t="s">
        <v>107</v>
      </c>
      <c r="C124" s="68" t="s">
        <v>75</v>
      </c>
      <c r="D124" s="83">
        <v>1637.847</v>
      </c>
      <c r="E124" s="83" t="s">
        <v>75</v>
      </c>
      <c r="F124" s="70"/>
      <c r="G124" s="68" t="s">
        <v>75</v>
      </c>
      <c r="H124" s="83">
        <v>133.4</v>
      </c>
      <c r="I124" s="83" t="s">
        <v>75</v>
      </c>
    </row>
    <row r="125" spans="1:9" s="25" customFormat="1" ht="12.75" customHeight="1">
      <c r="A125" s="25" t="s">
        <v>285</v>
      </c>
      <c r="B125" s="25" t="s">
        <v>100</v>
      </c>
      <c r="C125" s="68">
        <v>7625</v>
      </c>
      <c r="D125" s="83">
        <v>102.498</v>
      </c>
      <c r="E125" s="83" t="s">
        <v>75</v>
      </c>
      <c r="F125" s="70"/>
      <c r="G125" s="68">
        <v>7072</v>
      </c>
      <c r="H125" s="83">
        <v>58.937</v>
      </c>
      <c r="I125" s="83" t="s">
        <v>75</v>
      </c>
    </row>
    <row r="126" spans="2:9" s="25" customFormat="1" ht="12.75" customHeight="1">
      <c r="B126" s="25" t="s">
        <v>130</v>
      </c>
      <c r="C126" s="68">
        <v>1759</v>
      </c>
      <c r="D126" s="83">
        <v>32.59</v>
      </c>
      <c r="E126" s="83" t="s">
        <v>75</v>
      </c>
      <c r="F126" s="70"/>
      <c r="G126" s="68">
        <v>2029</v>
      </c>
      <c r="H126" s="83">
        <v>76.854</v>
      </c>
      <c r="I126" s="83" t="s">
        <v>75</v>
      </c>
    </row>
    <row r="127" spans="2:9" s="25" customFormat="1" ht="12.75" customHeight="1">
      <c r="B127" s="25" t="s">
        <v>138</v>
      </c>
      <c r="C127" s="68">
        <v>3764</v>
      </c>
      <c r="D127" s="83">
        <v>168.777</v>
      </c>
      <c r="E127" s="83" t="s">
        <v>75</v>
      </c>
      <c r="F127" s="70"/>
      <c r="G127" s="68">
        <v>3440</v>
      </c>
      <c r="H127" s="83">
        <v>0.258</v>
      </c>
      <c r="I127" s="83" t="s">
        <v>75</v>
      </c>
    </row>
    <row r="128" spans="2:9" s="25" customFormat="1" ht="12.75" customHeight="1">
      <c r="B128" s="25" t="s">
        <v>119</v>
      </c>
      <c r="C128" s="68">
        <v>14543</v>
      </c>
      <c r="D128" s="83">
        <v>290.293</v>
      </c>
      <c r="E128" s="83" t="s">
        <v>75</v>
      </c>
      <c r="F128" s="70"/>
      <c r="G128" s="68">
        <v>16730</v>
      </c>
      <c r="H128" s="83">
        <v>408.111</v>
      </c>
      <c r="I128" s="83" t="s">
        <v>75</v>
      </c>
    </row>
    <row r="129" spans="1:9" s="25" customFormat="1" ht="12.75" customHeight="1">
      <c r="A129" s="25" t="s">
        <v>285</v>
      </c>
      <c r="B129" s="25" t="s">
        <v>107</v>
      </c>
      <c r="C129" s="68">
        <v>27691</v>
      </c>
      <c r="D129" s="83">
        <v>594.158</v>
      </c>
      <c r="E129" s="83" t="s">
        <v>75</v>
      </c>
      <c r="F129" s="70"/>
      <c r="G129" s="68">
        <v>29271</v>
      </c>
      <c r="H129" s="83">
        <v>544.16</v>
      </c>
      <c r="I129" s="83" t="s">
        <v>75</v>
      </c>
    </row>
    <row r="130" spans="1:9" s="25" customFormat="1" ht="12.75" customHeight="1">
      <c r="A130" s="25" t="s">
        <v>258</v>
      </c>
      <c r="B130" s="25" t="s">
        <v>140</v>
      </c>
      <c r="C130" s="68">
        <v>10114</v>
      </c>
      <c r="D130" s="83">
        <v>409.842</v>
      </c>
      <c r="E130" s="83" t="s">
        <v>75</v>
      </c>
      <c r="F130" s="70"/>
      <c r="G130" s="68">
        <v>6597</v>
      </c>
      <c r="H130" s="83">
        <v>50.373</v>
      </c>
      <c r="I130" s="83" t="s">
        <v>75</v>
      </c>
    </row>
    <row r="131" spans="1:9" s="25" customFormat="1" ht="12.75" customHeight="1">
      <c r="A131" s="25" t="s">
        <v>256</v>
      </c>
      <c r="B131" s="25" t="s">
        <v>286</v>
      </c>
      <c r="C131" s="68">
        <v>4227</v>
      </c>
      <c r="D131" s="83">
        <v>557.719</v>
      </c>
      <c r="E131" s="83" t="s">
        <v>75</v>
      </c>
      <c r="F131" s="70"/>
      <c r="G131" s="68">
        <v>3861</v>
      </c>
      <c r="H131" s="83">
        <v>156.666</v>
      </c>
      <c r="I131" s="83" t="s">
        <v>75</v>
      </c>
    </row>
    <row r="132" spans="2:9" s="25" customFormat="1" ht="12.75" customHeight="1">
      <c r="B132" s="25" t="s">
        <v>109</v>
      </c>
      <c r="C132" s="68">
        <v>2217</v>
      </c>
      <c r="D132" s="83">
        <v>31.963</v>
      </c>
      <c r="E132" s="83" t="s">
        <v>75</v>
      </c>
      <c r="F132" s="70"/>
      <c r="G132" s="68">
        <v>2922</v>
      </c>
      <c r="H132" s="83">
        <v>35.306</v>
      </c>
      <c r="I132" s="83" t="s">
        <v>75</v>
      </c>
    </row>
    <row r="133" spans="1:9" s="25" customFormat="1" ht="12.75" customHeight="1">
      <c r="A133" s="25" t="s">
        <v>256</v>
      </c>
      <c r="B133" s="25" t="s">
        <v>107</v>
      </c>
      <c r="C133" s="68">
        <v>6444</v>
      </c>
      <c r="D133" s="83">
        <v>589.682</v>
      </c>
      <c r="E133" s="83" t="s">
        <v>75</v>
      </c>
      <c r="F133" s="70"/>
      <c r="G133" s="68">
        <v>6783</v>
      </c>
      <c r="H133" s="83">
        <v>191.97199999999998</v>
      </c>
      <c r="I133" s="83" t="s">
        <v>75</v>
      </c>
    </row>
    <row r="134" spans="1:9" s="3" customFormat="1" ht="22.5" customHeight="1" thickBot="1">
      <c r="A134" s="16" t="s">
        <v>68</v>
      </c>
      <c r="B134" s="16"/>
      <c r="C134" s="32">
        <v>1080382</v>
      </c>
      <c r="D134" s="81">
        <v>43396.48399999999</v>
      </c>
      <c r="E134" s="81">
        <v>2293.1450000000004</v>
      </c>
      <c r="F134" s="36"/>
      <c r="G134" s="32">
        <v>1126985</v>
      </c>
      <c r="H134" s="81">
        <v>25123.242000000002</v>
      </c>
      <c r="I134" s="81">
        <v>869.6239999999998</v>
      </c>
    </row>
    <row r="135" spans="3:9" s="25" customFormat="1" ht="12.75" customHeight="1">
      <c r="C135" s="68"/>
      <c r="D135" s="83"/>
      <c r="E135" s="83"/>
      <c r="F135" s="70"/>
      <c r="G135" s="68"/>
      <c r="H135" s="83"/>
      <c r="I135" s="83"/>
    </row>
    <row r="136" spans="1:9" s="25" customFormat="1" ht="12.75" customHeight="1">
      <c r="A136" s="127" t="s">
        <v>309</v>
      </c>
      <c r="C136" s="68"/>
      <c r="D136" s="83"/>
      <c r="E136" s="83"/>
      <c r="F136" s="70"/>
      <c r="G136" s="68"/>
      <c r="H136" s="83"/>
      <c r="I136" s="83"/>
    </row>
    <row r="137" spans="1:9" s="25" customFormat="1" ht="12.75" customHeight="1">
      <c r="A137" s="127" t="s">
        <v>339</v>
      </c>
      <c r="C137" s="68"/>
      <c r="D137" s="83"/>
      <c r="E137" s="83"/>
      <c r="F137" s="70"/>
      <c r="G137" s="68"/>
      <c r="H137" s="83"/>
      <c r="I137" s="83"/>
    </row>
    <row r="138" spans="1:9" s="25" customFormat="1" ht="12.75" customHeight="1">
      <c r="A138" s="127" t="s">
        <v>310</v>
      </c>
      <c r="C138" s="68"/>
      <c r="D138" s="83"/>
      <c r="E138" s="83"/>
      <c r="F138" s="70"/>
      <c r="G138" s="68"/>
      <c r="H138" s="83"/>
      <c r="I138" s="83"/>
    </row>
    <row r="139" spans="1:9" s="25" customFormat="1" ht="12.75" customHeight="1">
      <c r="A139" s="128" t="s">
        <v>340</v>
      </c>
      <c r="C139" s="68"/>
      <c r="D139" s="83"/>
      <c r="E139" s="83"/>
      <c r="F139" s="70"/>
      <c r="G139" s="68"/>
      <c r="H139" s="83"/>
      <c r="I139" s="83"/>
    </row>
    <row r="140" spans="1:9" s="25" customFormat="1" ht="12.75" customHeight="1">
      <c r="A140" s="128" t="s">
        <v>341</v>
      </c>
      <c r="C140" s="68"/>
      <c r="D140" s="83"/>
      <c r="E140" s="83"/>
      <c r="F140" s="70"/>
      <c r="G140" s="68"/>
      <c r="H140" s="83"/>
      <c r="I140" s="83"/>
    </row>
    <row r="141" spans="3:9" s="25" customFormat="1" ht="12.75" customHeight="1">
      <c r="C141" s="68"/>
      <c r="D141" s="83"/>
      <c r="E141" s="83"/>
      <c r="F141" s="70"/>
      <c r="G141" s="68"/>
      <c r="H141" s="83"/>
      <c r="I141" s="83"/>
    </row>
    <row r="142" spans="3:9" s="25" customFormat="1" ht="12.75" customHeight="1">
      <c r="C142" s="68"/>
      <c r="D142" s="83"/>
      <c r="E142" s="83"/>
      <c r="F142" s="70"/>
      <c r="G142" s="68"/>
      <c r="H142" s="83"/>
      <c r="I142" s="83"/>
    </row>
    <row r="143" spans="3:9" s="25" customFormat="1" ht="12.75" customHeight="1">
      <c r="C143" s="68"/>
      <c r="D143" s="83"/>
      <c r="E143" s="83"/>
      <c r="F143" s="70"/>
      <c r="G143" s="68"/>
      <c r="H143" s="83"/>
      <c r="I143" s="83"/>
    </row>
    <row r="144" spans="3:9" s="25" customFormat="1" ht="12.75" customHeight="1">
      <c r="C144" s="68"/>
      <c r="D144" s="83"/>
      <c r="E144" s="83"/>
      <c r="F144" s="70"/>
      <c r="G144" s="68"/>
      <c r="H144" s="83"/>
      <c r="I144" s="83"/>
    </row>
    <row r="145" spans="3:9" s="25" customFormat="1" ht="12.75" customHeight="1">
      <c r="C145" s="68"/>
      <c r="D145" s="83"/>
      <c r="E145" s="83"/>
      <c r="F145" s="70"/>
      <c r="G145" s="68"/>
      <c r="H145" s="83"/>
      <c r="I145" s="83"/>
    </row>
    <row r="146" spans="3:9" s="25" customFormat="1" ht="12.75" customHeight="1">
      <c r="C146" s="68"/>
      <c r="D146" s="83"/>
      <c r="E146" s="83"/>
      <c r="F146" s="70"/>
      <c r="G146" s="68"/>
      <c r="H146" s="83"/>
      <c r="I146" s="83"/>
    </row>
    <row r="147" spans="3:9" s="25" customFormat="1" ht="12.75" customHeight="1">
      <c r="C147" s="68"/>
      <c r="D147" s="83"/>
      <c r="E147" s="83"/>
      <c r="F147" s="70"/>
      <c r="G147" s="68"/>
      <c r="H147" s="83"/>
      <c r="I147" s="83"/>
    </row>
    <row r="148" spans="3:9" s="25" customFormat="1" ht="12.75" customHeight="1">
      <c r="C148" s="68"/>
      <c r="D148" s="83"/>
      <c r="E148" s="83"/>
      <c r="F148" s="70"/>
      <c r="G148" s="68"/>
      <c r="H148" s="83"/>
      <c r="I148" s="83"/>
    </row>
    <row r="149" spans="3:9" s="25" customFormat="1" ht="12.75" customHeight="1">
      <c r="C149" s="68"/>
      <c r="D149" s="83"/>
      <c r="E149" s="83"/>
      <c r="F149" s="70"/>
      <c r="G149" s="68"/>
      <c r="H149" s="83"/>
      <c r="I149" s="83"/>
    </row>
    <row r="150" spans="3:9" s="25" customFormat="1" ht="12.75" customHeight="1">
      <c r="C150" s="68"/>
      <c r="D150" s="83"/>
      <c r="E150" s="83"/>
      <c r="F150" s="70"/>
      <c r="G150" s="68"/>
      <c r="H150" s="83"/>
      <c r="I150" s="83"/>
    </row>
    <row r="151" spans="3:9" s="25" customFormat="1" ht="12.75" customHeight="1">
      <c r="C151" s="68"/>
      <c r="D151" s="83"/>
      <c r="E151" s="83"/>
      <c r="F151" s="70"/>
      <c r="G151" s="68"/>
      <c r="H151" s="83"/>
      <c r="I151" s="83"/>
    </row>
    <row r="152" spans="3:9" s="25" customFormat="1" ht="12.75" customHeight="1">
      <c r="C152" s="68"/>
      <c r="D152" s="83"/>
      <c r="E152" s="83"/>
      <c r="F152" s="70"/>
      <c r="G152" s="68"/>
      <c r="H152" s="83"/>
      <c r="I152" s="83"/>
    </row>
    <row r="153" spans="3:9" s="25" customFormat="1" ht="12.75" customHeight="1">
      <c r="C153" s="68"/>
      <c r="D153" s="83"/>
      <c r="E153" s="83"/>
      <c r="F153" s="70"/>
      <c r="G153" s="68"/>
      <c r="H153" s="83"/>
      <c r="I153" s="83"/>
    </row>
    <row r="154" spans="3:9" s="25" customFormat="1" ht="12.75" customHeight="1">
      <c r="C154" s="68"/>
      <c r="D154" s="83"/>
      <c r="E154" s="83"/>
      <c r="F154" s="70"/>
      <c r="G154" s="68"/>
      <c r="H154" s="83"/>
      <c r="I154" s="83"/>
    </row>
    <row r="155" spans="3:9" s="25" customFormat="1" ht="12.75" customHeight="1">
      <c r="C155" s="68"/>
      <c r="D155" s="83"/>
      <c r="E155" s="83"/>
      <c r="F155" s="70"/>
      <c r="G155" s="68"/>
      <c r="H155" s="83"/>
      <c r="I155" s="83"/>
    </row>
    <row r="156" spans="3:9" s="25" customFormat="1" ht="12.75" customHeight="1">
      <c r="C156" s="68"/>
      <c r="D156" s="83"/>
      <c r="E156" s="83"/>
      <c r="F156" s="70"/>
      <c r="G156" s="68"/>
      <c r="H156" s="83"/>
      <c r="I156" s="83"/>
    </row>
    <row r="157" spans="3:9" s="25" customFormat="1" ht="12.75" customHeight="1">
      <c r="C157" s="68"/>
      <c r="D157" s="83"/>
      <c r="E157" s="83"/>
      <c r="F157" s="70"/>
      <c r="G157" s="68"/>
      <c r="H157" s="83"/>
      <c r="I157" s="83"/>
    </row>
    <row r="158" spans="3:9" s="25" customFormat="1" ht="12.75" customHeight="1">
      <c r="C158" s="68"/>
      <c r="D158" s="83"/>
      <c r="E158" s="83"/>
      <c r="F158" s="70"/>
      <c r="G158" s="68"/>
      <c r="H158" s="83"/>
      <c r="I158" s="83"/>
    </row>
    <row r="159" spans="3:9" s="25" customFormat="1" ht="12.75" customHeight="1">
      <c r="C159" s="68"/>
      <c r="D159" s="83"/>
      <c r="E159" s="83"/>
      <c r="F159" s="70"/>
      <c r="G159" s="68"/>
      <c r="H159" s="83"/>
      <c r="I159" s="83"/>
    </row>
    <row r="160" spans="3:9" s="25" customFormat="1" ht="12.75" customHeight="1">
      <c r="C160" s="68"/>
      <c r="D160" s="83"/>
      <c r="E160" s="83"/>
      <c r="F160" s="70"/>
      <c r="G160" s="68"/>
      <c r="H160" s="83"/>
      <c r="I160" s="83"/>
    </row>
    <row r="161" spans="3:9" s="25" customFormat="1" ht="12.75" customHeight="1">
      <c r="C161" s="68"/>
      <c r="D161" s="83"/>
      <c r="E161" s="83"/>
      <c r="F161" s="70"/>
      <c r="G161" s="68"/>
      <c r="H161" s="83"/>
      <c r="I161" s="83"/>
    </row>
    <row r="162" spans="3:9" s="25" customFormat="1" ht="12.75" customHeight="1">
      <c r="C162" s="68"/>
      <c r="D162" s="83"/>
      <c r="E162" s="83"/>
      <c r="F162" s="70"/>
      <c r="G162" s="68"/>
      <c r="H162" s="83"/>
      <c r="I162" s="83"/>
    </row>
    <row r="163" spans="3:9" s="25" customFormat="1" ht="12.75" customHeight="1">
      <c r="C163" s="68"/>
      <c r="D163" s="83"/>
      <c r="E163" s="83"/>
      <c r="F163" s="70"/>
      <c r="G163" s="68"/>
      <c r="H163" s="83"/>
      <c r="I163" s="83"/>
    </row>
    <row r="164" spans="3:9" s="25" customFormat="1" ht="12.75" customHeight="1">
      <c r="C164" s="68"/>
      <c r="D164" s="83"/>
      <c r="E164" s="83"/>
      <c r="F164" s="70"/>
      <c r="G164" s="68"/>
      <c r="H164" s="83"/>
      <c r="I164" s="83"/>
    </row>
    <row r="165" spans="3:9" s="25" customFormat="1" ht="12.75" customHeight="1">
      <c r="C165" s="68"/>
      <c r="D165" s="83"/>
      <c r="E165" s="83"/>
      <c r="F165" s="70"/>
      <c r="G165" s="68"/>
      <c r="H165" s="83"/>
      <c r="I165" s="83"/>
    </row>
    <row r="166" spans="3:9" s="25" customFormat="1" ht="12.75" customHeight="1">
      <c r="C166" s="68"/>
      <c r="D166" s="83"/>
      <c r="E166" s="83"/>
      <c r="F166" s="70"/>
      <c r="G166" s="68"/>
      <c r="H166" s="83"/>
      <c r="I166" s="83"/>
    </row>
    <row r="167" spans="3:9" s="25" customFormat="1" ht="12.75" customHeight="1">
      <c r="C167" s="68"/>
      <c r="D167" s="83"/>
      <c r="E167" s="83"/>
      <c r="F167" s="70"/>
      <c r="G167" s="68"/>
      <c r="H167" s="83"/>
      <c r="I167" s="83"/>
    </row>
    <row r="168" spans="3:9" s="25" customFormat="1" ht="12.75" customHeight="1">
      <c r="C168" s="68"/>
      <c r="D168" s="83"/>
      <c r="E168" s="83"/>
      <c r="F168" s="70"/>
      <c r="G168" s="68"/>
      <c r="H168" s="83"/>
      <c r="I168" s="83"/>
    </row>
    <row r="169" spans="3:9" s="25" customFormat="1" ht="12.75" customHeight="1">
      <c r="C169" s="68"/>
      <c r="D169" s="83"/>
      <c r="E169" s="83"/>
      <c r="F169" s="70"/>
      <c r="G169" s="68"/>
      <c r="H169" s="83"/>
      <c r="I169" s="83"/>
    </row>
    <row r="170" spans="3:9" s="25" customFormat="1" ht="12.75" customHeight="1">
      <c r="C170" s="68"/>
      <c r="D170" s="83"/>
      <c r="E170" s="83"/>
      <c r="F170" s="70"/>
      <c r="G170" s="68"/>
      <c r="H170" s="83"/>
      <c r="I170" s="83"/>
    </row>
    <row r="171" spans="3:9" s="25" customFormat="1" ht="12.75" customHeight="1">
      <c r="C171" s="68"/>
      <c r="D171" s="83"/>
      <c r="E171" s="83"/>
      <c r="F171" s="70"/>
      <c r="G171" s="68"/>
      <c r="H171" s="83"/>
      <c r="I171" s="83"/>
    </row>
    <row r="172" spans="3:9" s="25" customFormat="1" ht="12.75" customHeight="1">
      <c r="C172" s="68"/>
      <c r="D172" s="83"/>
      <c r="E172" s="83"/>
      <c r="F172" s="70"/>
      <c r="G172" s="68"/>
      <c r="H172" s="83"/>
      <c r="I172" s="83"/>
    </row>
    <row r="173" spans="3:9" s="25" customFormat="1" ht="12.75" customHeight="1">
      <c r="C173" s="68"/>
      <c r="D173" s="83"/>
      <c r="E173" s="83"/>
      <c r="F173" s="70"/>
      <c r="G173" s="68"/>
      <c r="H173" s="83"/>
      <c r="I173" s="83"/>
    </row>
    <row r="174" spans="3:9" s="25" customFormat="1" ht="12.75" customHeight="1">
      <c r="C174" s="68"/>
      <c r="D174" s="83"/>
      <c r="E174" s="83"/>
      <c r="F174" s="70"/>
      <c r="G174" s="68"/>
      <c r="H174" s="83"/>
      <c r="I174" s="83"/>
    </row>
    <row r="175" spans="3:9" s="25" customFormat="1" ht="12.75" customHeight="1">
      <c r="C175" s="68"/>
      <c r="D175" s="83"/>
      <c r="E175" s="83"/>
      <c r="F175" s="70"/>
      <c r="G175" s="68"/>
      <c r="H175" s="83"/>
      <c r="I175" s="83"/>
    </row>
    <row r="176" spans="3:9" s="25" customFormat="1" ht="12.75" customHeight="1">
      <c r="C176" s="68"/>
      <c r="D176" s="83"/>
      <c r="E176" s="83"/>
      <c r="F176" s="70"/>
      <c r="G176" s="68"/>
      <c r="H176" s="83"/>
      <c r="I176" s="83"/>
    </row>
    <row r="177" spans="3:9" s="25" customFormat="1" ht="12.75" customHeight="1">
      <c r="C177" s="68"/>
      <c r="D177" s="83"/>
      <c r="E177" s="83"/>
      <c r="F177" s="70"/>
      <c r="G177" s="68"/>
      <c r="H177" s="83"/>
      <c r="I177" s="83"/>
    </row>
    <row r="178" spans="3:9" s="25" customFormat="1" ht="12.75" customHeight="1">
      <c r="C178" s="68"/>
      <c r="D178" s="83"/>
      <c r="E178" s="83"/>
      <c r="F178" s="70"/>
      <c r="G178" s="68"/>
      <c r="H178" s="83"/>
      <c r="I178" s="83"/>
    </row>
    <row r="179" spans="3:9" s="25" customFormat="1" ht="12.75" customHeight="1">
      <c r="C179" s="68"/>
      <c r="D179" s="83"/>
      <c r="E179" s="83"/>
      <c r="F179" s="70"/>
      <c r="G179" s="68"/>
      <c r="H179" s="83"/>
      <c r="I179" s="83"/>
    </row>
    <row r="180" spans="3:9" s="25" customFormat="1" ht="12.75" customHeight="1">
      <c r="C180" s="68"/>
      <c r="D180" s="83"/>
      <c r="E180" s="83"/>
      <c r="F180" s="70"/>
      <c r="G180" s="68"/>
      <c r="H180" s="83"/>
      <c r="I180" s="83"/>
    </row>
    <row r="181" spans="3:9" s="25" customFormat="1" ht="12.75" customHeight="1">
      <c r="C181" s="68"/>
      <c r="D181" s="83"/>
      <c r="E181" s="83"/>
      <c r="F181" s="70"/>
      <c r="G181" s="68"/>
      <c r="H181" s="83"/>
      <c r="I181" s="83"/>
    </row>
    <row r="182" spans="3:9" s="25" customFormat="1" ht="12.75" customHeight="1">
      <c r="C182" s="68"/>
      <c r="D182" s="83"/>
      <c r="E182" s="83"/>
      <c r="F182" s="70"/>
      <c r="G182" s="68"/>
      <c r="H182" s="83"/>
      <c r="I182" s="83"/>
    </row>
    <row r="183" spans="3:9" s="25" customFormat="1" ht="12.75" customHeight="1">
      <c r="C183" s="68"/>
      <c r="D183" s="83"/>
      <c r="E183" s="83"/>
      <c r="F183" s="70"/>
      <c r="G183" s="68"/>
      <c r="H183" s="83"/>
      <c r="I183" s="83"/>
    </row>
    <row r="184" spans="3:9" s="25" customFormat="1" ht="12.75" customHeight="1">
      <c r="C184" s="68"/>
      <c r="D184" s="83"/>
      <c r="E184" s="83"/>
      <c r="F184" s="70"/>
      <c r="G184" s="68"/>
      <c r="H184" s="83"/>
      <c r="I184" s="83"/>
    </row>
    <row r="185" spans="3:9" s="25" customFormat="1" ht="12.75" customHeight="1">
      <c r="C185" s="68"/>
      <c r="D185" s="83"/>
      <c r="E185" s="83"/>
      <c r="F185" s="70"/>
      <c r="G185" s="68"/>
      <c r="H185" s="83"/>
      <c r="I185" s="83"/>
    </row>
    <row r="186" spans="3:9" s="25" customFormat="1" ht="12.75" customHeight="1">
      <c r="C186" s="68"/>
      <c r="D186" s="83"/>
      <c r="E186" s="83"/>
      <c r="F186" s="70"/>
      <c r="G186" s="68"/>
      <c r="H186" s="83"/>
      <c r="I186" s="83"/>
    </row>
    <row r="187" spans="3:9" s="25" customFormat="1" ht="12.75" customHeight="1">
      <c r="C187" s="68"/>
      <c r="D187" s="83"/>
      <c r="E187" s="83"/>
      <c r="F187" s="70"/>
      <c r="G187" s="68"/>
      <c r="H187" s="83"/>
      <c r="I187" s="83"/>
    </row>
    <row r="188" spans="3:9" s="25" customFormat="1" ht="12.75" customHeight="1">
      <c r="C188" s="68"/>
      <c r="D188" s="83"/>
      <c r="E188" s="83"/>
      <c r="F188" s="70"/>
      <c r="G188" s="68"/>
      <c r="H188" s="83"/>
      <c r="I188" s="83"/>
    </row>
    <row r="189" spans="3:9" s="25" customFormat="1" ht="12.75" customHeight="1">
      <c r="C189" s="68"/>
      <c r="D189" s="83"/>
      <c r="E189" s="83"/>
      <c r="F189" s="70"/>
      <c r="G189" s="68"/>
      <c r="H189" s="83"/>
      <c r="I189" s="83"/>
    </row>
    <row r="190" spans="3:9" s="25" customFormat="1" ht="12.75" customHeight="1">
      <c r="C190" s="68"/>
      <c r="D190" s="83"/>
      <c r="E190" s="83"/>
      <c r="F190" s="70"/>
      <c r="G190" s="68"/>
      <c r="H190" s="83"/>
      <c r="I190" s="83"/>
    </row>
    <row r="191" spans="3:9" s="25" customFormat="1" ht="12.75" customHeight="1">
      <c r="C191" s="68"/>
      <c r="D191" s="83"/>
      <c r="E191" s="83"/>
      <c r="F191" s="70"/>
      <c r="G191" s="68"/>
      <c r="H191" s="83"/>
      <c r="I191" s="83"/>
    </row>
    <row r="192" spans="3:9" s="25" customFormat="1" ht="12.75" customHeight="1">
      <c r="C192" s="68"/>
      <c r="D192" s="83"/>
      <c r="E192" s="83"/>
      <c r="F192" s="70"/>
      <c r="G192" s="68"/>
      <c r="H192" s="83"/>
      <c r="I192" s="83"/>
    </row>
    <row r="193" spans="3:9" s="25" customFormat="1" ht="12.75" customHeight="1">
      <c r="C193" s="68"/>
      <c r="D193" s="83"/>
      <c r="E193" s="83"/>
      <c r="F193" s="70"/>
      <c r="G193" s="68"/>
      <c r="H193" s="83"/>
      <c r="I193" s="83"/>
    </row>
    <row r="194" spans="3:9" s="25" customFormat="1" ht="12.75" customHeight="1">
      <c r="C194" s="68"/>
      <c r="D194" s="83"/>
      <c r="E194" s="83"/>
      <c r="F194" s="70"/>
      <c r="G194" s="68"/>
      <c r="H194" s="83"/>
      <c r="I194" s="83"/>
    </row>
    <row r="195" spans="3:9" s="25" customFormat="1" ht="12.75" customHeight="1">
      <c r="C195" s="68"/>
      <c r="D195" s="83"/>
      <c r="E195" s="83"/>
      <c r="F195" s="70"/>
      <c r="G195" s="68"/>
      <c r="H195" s="83"/>
      <c r="I195" s="83"/>
    </row>
    <row r="196" spans="3:9" s="25" customFormat="1" ht="12.75" customHeight="1">
      <c r="C196" s="68"/>
      <c r="D196" s="83"/>
      <c r="E196" s="83"/>
      <c r="F196" s="70"/>
      <c r="G196" s="68"/>
      <c r="H196" s="83"/>
      <c r="I196" s="83"/>
    </row>
    <row r="197" spans="3:9" s="25" customFormat="1" ht="12.75" customHeight="1">
      <c r="C197" s="68"/>
      <c r="D197" s="83"/>
      <c r="E197" s="83"/>
      <c r="F197" s="70"/>
      <c r="G197" s="68"/>
      <c r="H197" s="83"/>
      <c r="I197" s="83"/>
    </row>
    <row r="198" spans="3:9" s="25" customFormat="1" ht="12.75" customHeight="1">
      <c r="C198" s="68"/>
      <c r="D198" s="83"/>
      <c r="E198" s="83"/>
      <c r="F198" s="70"/>
      <c r="G198" s="68"/>
      <c r="H198" s="83"/>
      <c r="I198" s="83"/>
    </row>
    <row r="199" spans="3:9" s="25" customFormat="1" ht="12.75" customHeight="1">
      <c r="C199" s="68"/>
      <c r="D199" s="83"/>
      <c r="E199" s="83"/>
      <c r="F199" s="70"/>
      <c r="G199" s="68"/>
      <c r="H199" s="83"/>
      <c r="I199" s="83"/>
    </row>
    <row r="200" spans="3:9" s="25" customFormat="1" ht="12.75" customHeight="1">
      <c r="C200" s="68"/>
      <c r="D200" s="83"/>
      <c r="E200" s="83"/>
      <c r="F200" s="70"/>
      <c r="G200" s="68"/>
      <c r="H200" s="83"/>
      <c r="I200" s="83"/>
    </row>
    <row r="201" spans="3:9" s="25" customFormat="1" ht="12.75" customHeight="1">
      <c r="C201" s="68"/>
      <c r="D201" s="83"/>
      <c r="E201" s="83"/>
      <c r="F201" s="70"/>
      <c r="G201" s="68"/>
      <c r="H201" s="83"/>
      <c r="I201" s="83"/>
    </row>
    <row r="202" spans="3:9" s="25" customFormat="1" ht="12.75" customHeight="1">
      <c r="C202" s="68"/>
      <c r="D202" s="83"/>
      <c r="E202" s="83"/>
      <c r="F202" s="70"/>
      <c r="G202" s="68"/>
      <c r="H202" s="83"/>
      <c r="I202" s="83"/>
    </row>
    <row r="203" spans="3:9" s="25" customFormat="1" ht="12.75" customHeight="1">
      <c r="C203" s="68"/>
      <c r="D203" s="83"/>
      <c r="E203" s="83"/>
      <c r="F203" s="70"/>
      <c r="G203" s="68"/>
      <c r="H203" s="83"/>
      <c r="I203" s="83"/>
    </row>
    <row r="204" spans="3:9" s="25" customFormat="1" ht="12.75" customHeight="1">
      <c r="C204" s="68"/>
      <c r="D204" s="83"/>
      <c r="E204" s="83"/>
      <c r="F204" s="70"/>
      <c r="G204" s="68"/>
      <c r="H204" s="83"/>
      <c r="I204" s="83"/>
    </row>
    <row r="205" spans="3:9" s="25" customFormat="1" ht="12.75" customHeight="1">
      <c r="C205" s="68"/>
      <c r="D205" s="83"/>
      <c r="E205" s="83"/>
      <c r="F205" s="70"/>
      <c r="G205" s="68"/>
      <c r="H205" s="83"/>
      <c r="I205" s="83"/>
    </row>
    <row r="206" spans="3:9" s="25" customFormat="1" ht="12.75" customHeight="1">
      <c r="C206" s="68"/>
      <c r="D206" s="83"/>
      <c r="E206" s="83"/>
      <c r="F206" s="70"/>
      <c r="G206" s="68"/>
      <c r="H206" s="83"/>
      <c r="I206" s="83"/>
    </row>
    <row r="207" spans="3:9" s="25" customFormat="1" ht="12.75" customHeight="1">
      <c r="C207" s="68"/>
      <c r="D207" s="83"/>
      <c r="E207" s="83"/>
      <c r="F207" s="70"/>
      <c r="G207" s="68"/>
      <c r="H207" s="83"/>
      <c r="I207" s="83"/>
    </row>
    <row r="208" spans="3:9" s="25" customFormat="1" ht="12.75" customHeight="1">
      <c r="C208" s="68"/>
      <c r="D208" s="83"/>
      <c r="E208" s="83"/>
      <c r="F208" s="70"/>
      <c r="G208" s="68"/>
      <c r="H208" s="83"/>
      <c r="I208" s="83"/>
    </row>
    <row r="209" spans="3:9" s="25" customFormat="1" ht="12.75" customHeight="1">
      <c r="C209" s="68"/>
      <c r="D209" s="83"/>
      <c r="E209" s="83"/>
      <c r="F209" s="70"/>
      <c r="G209" s="68"/>
      <c r="H209" s="83"/>
      <c r="I209" s="83"/>
    </row>
    <row r="210" spans="3:9" s="25" customFormat="1" ht="12.75" customHeight="1">
      <c r="C210" s="68"/>
      <c r="D210" s="83"/>
      <c r="E210" s="83"/>
      <c r="F210" s="70"/>
      <c r="G210" s="68"/>
      <c r="H210" s="83"/>
      <c r="I210" s="83"/>
    </row>
    <row r="211" spans="3:9" s="25" customFormat="1" ht="12.75" customHeight="1">
      <c r="C211" s="68"/>
      <c r="D211" s="83"/>
      <c r="E211" s="83"/>
      <c r="F211" s="70"/>
      <c r="G211" s="68"/>
      <c r="H211" s="83"/>
      <c r="I211" s="83"/>
    </row>
    <row r="212" spans="3:9" s="25" customFormat="1" ht="12.75" customHeight="1">
      <c r="C212" s="68"/>
      <c r="D212" s="83"/>
      <c r="E212" s="83"/>
      <c r="F212" s="70"/>
      <c r="G212" s="68"/>
      <c r="H212" s="83"/>
      <c r="I212" s="83"/>
    </row>
    <row r="213" spans="3:9" s="25" customFormat="1" ht="12.75" customHeight="1">
      <c r="C213" s="68"/>
      <c r="D213" s="83"/>
      <c r="E213" s="83"/>
      <c r="F213" s="70"/>
      <c r="G213" s="68"/>
      <c r="H213" s="83"/>
      <c r="I213" s="83"/>
    </row>
    <row r="214" spans="3:9" s="25" customFormat="1" ht="12.75" customHeight="1">
      <c r="C214" s="68"/>
      <c r="D214" s="83"/>
      <c r="E214" s="83"/>
      <c r="F214" s="70"/>
      <c r="G214" s="68"/>
      <c r="H214" s="83"/>
      <c r="I214" s="83"/>
    </row>
    <row r="215" spans="3:9" s="25" customFormat="1" ht="12.75" customHeight="1">
      <c r="C215" s="68"/>
      <c r="D215" s="83"/>
      <c r="E215" s="83"/>
      <c r="F215" s="70"/>
      <c r="G215" s="68"/>
      <c r="H215" s="83"/>
      <c r="I215" s="83"/>
    </row>
    <row r="216" spans="3:9" s="25" customFormat="1" ht="12.75" customHeight="1">
      <c r="C216" s="68"/>
      <c r="D216" s="83"/>
      <c r="E216" s="83"/>
      <c r="F216" s="70"/>
      <c r="G216" s="68"/>
      <c r="H216" s="83"/>
      <c r="I216" s="83"/>
    </row>
    <row r="217" spans="3:9" s="25" customFormat="1" ht="12.75" customHeight="1">
      <c r="C217" s="68"/>
      <c r="D217" s="83"/>
      <c r="E217" s="83"/>
      <c r="F217" s="70"/>
      <c r="G217" s="68"/>
      <c r="H217" s="83"/>
      <c r="I217" s="83"/>
    </row>
    <row r="218" spans="3:9" s="25" customFormat="1" ht="12.75" customHeight="1">
      <c r="C218" s="68"/>
      <c r="D218" s="83"/>
      <c r="E218" s="83"/>
      <c r="F218" s="70"/>
      <c r="G218" s="68"/>
      <c r="H218" s="83"/>
      <c r="I218" s="83"/>
    </row>
    <row r="219" spans="3:9" s="25" customFormat="1" ht="12.75" customHeight="1">
      <c r="C219" s="68"/>
      <c r="D219" s="83"/>
      <c r="E219" s="83"/>
      <c r="F219" s="70"/>
      <c r="G219" s="68"/>
      <c r="H219" s="83"/>
      <c r="I219" s="83"/>
    </row>
    <row r="220" spans="3:9" s="25" customFormat="1" ht="12.75" customHeight="1">
      <c r="C220" s="68"/>
      <c r="D220" s="83"/>
      <c r="E220" s="83"/>
      <c r="F220" s="70"/>
      <c r="G220" s="68"/>
      <c r="H220" s="83"/>
      <c r="I220" s="83"/>
    </row>
    <row r="221" spans="3:9" s="25" customFormat="1" ht="12.75" customHeight="1">
      <c r="C221" s="68"/>
      <c r="D221" s="83"/>
      <c r="E221" s="83"/>
      <c r="F221" s="70"/>
      <c r="G221" s="68"/>
      <c r="H221" s="83"/>
      <c r="I221" s="83"/>
    </row>
    <row r="222" spans="3:9" s="25" customFormat="1" ht="12.75" customHeight="1">
      <c r="C222" s="68"/>
      <c r="D222" s="83"/>
      <c r="E222" s="83"/>
      <c r="F222" s="70"/>
      <c r="G222" s="68"/>
      <c r="H222" s="83"/>
      <c r="I222" s="83"/>
    </row>
    <row r="223" spans="3:9" s="25" customFormat="1" ht="12.75" customHeight="1">
      <c r="C223" s="68"/>
      <c r="D223" s="83"/>
      <c r="E223" s="83"/>
      <c r="F223" s="70"/>
      <c r="G223" s="68"/>
      <c r="H223" s="83"/>
      <c r="I223" s="83"/>
    </row>
    <row r="224" spans="3:9" s="25" customFormat="1" ht="12.75" customHeight="1">
      <c r="C224" s="68"/>
      <c r="D224" s="83"/>
      <c r="E224" s="83"/>
      <c r="F224" s="70"/>
      <c r="G224" s="68"/>
      <c r="H224" s="83"/>
      <c r="I224" s="83"/>
    </row>
    <row r="225" spans="3:9" s="25" customFormat="1" ht="12.75" customHeight="1">
      <c r="C225" s="68"/>
      <c r="D225" s="83"/>
      <c r="E225" s="83"/>
      <c r="F225" s="70"/>
      <c r="G225" s="68"/>
      <c r="H225" s="83"/>
      <c r="I225" s="83"/>
    </row>
    <row r="226" spans="3:9" s="25" customFormat="1" ht="12.75" customHeight="1">
      <c r="C226" s="68"/>
      <c r="D226" s="83"/>
      <c r="E226" s="83"/>
      <c r="F226" s="70"/>
      <c r="G226" s="68"/>
      <c r="H226" s="83"/>
      <c r="I226" s="83"/>
    </row>
    <row r="227" spans="3:9" s="25" customFormat="1" ht="12.75" customHeight="1">
      <c r="C227" s="68"/>
      <c r="D227" s="83"/>
      <c r="E227" s="83"/>
      <c r="F227" s="70"/>
      <c r="G227" s="68"/>
      <c r="H227" s="83"/>
      <c r="I227" s="83"/>
    </row>
    <row r="228" spans="3:9" s="25" customFormat="1" ht="12.75" customHeight="1">
      <c r="C228" s="68"/>
      <c r="D228" s="83"/>
      <c r="E228" s="83"/>
      <c r="F228" s="70"/>
      <c r="G228" s="68"/>
      <c r="H228" s="83"/>
      <c r="I228" s="83"/>
    </row>
    <row r="229" spans="3:9" s="25" customFormat="1" ht="12.75" customHeight="1">
      <c r="C229" s="68"/>
      <c r="D229" s="83"/>
      <c r="E229" s="83"/>
      <c r="F229" s="70"/>
      <c r="G229" s="68"/>
      <c r="H229" s="83"/>
      <c r="I229" s="83"/>
    </row>
    <row r="230" spans="3:9" s="25" customFormat="1" ht="12.75" customHeight="1">
      <c r="C230" s="68"/>
      <c r="D230" s="83"/>
      <c r="E230" s="83"/>
      <c r="F230" s="70"/>
      <c r="G230" s="68"/>
      <c r="H230" s="83"/>
      <c r="I230" s="83"/>
    </row>
    <row r="231" spans="3:9" s="25" customFormat="1" ht="12.75" customHeight="1">
      <c r="C231" s="68"/>
      <c r="D231" s="83"/>
      <c r="E231" s="83"/>
      <c r="F231" s="70"/>
      <c r="G231" s="68"/>
      <c r="H231" s="83"/>
      <c r="I231" s="83"/>
    </row>
    <row r="232" spans="3:9" s="25" customFormat="1" ht="12.75" customHeight="1">
      <c r="C232" s="68"/>
      <c r="D232" s="83"/>
      <c r="E232" s="83"/>
      <c r="F232" s="70"/>
      <c r="G232" s="68"/>
      <c r="H232" s="83"/>
      <c r="I232" s="83"/>
    </row>
    <row r="233" spans="3:9" s="25" customFormat="1" ht="12.75" customHeight="1">
      <c r="C233" s="68"/>
      <c r="D233" s="83"/>
      <c r="E233" s="83"/>
      <c r="F233" s="70"/>
      <c r="G233" s="68"/>
      <c r="H233" s="83"/>
      <c r="I233" s="83"/>
    </row>
    <row r="234" spans="3:9" s="25" customFormat="1" ht="12.75" customHeight="1">
      <c r="C234" s="68"/>
      <c r="D234" s="83"/>
      <c r="E234" s="83"/>
      <c r="F234" s="70"/>
      <c r="G234" s="68"/>
      <c r="H234" s="83"/>
      <c r="I234" s="83"/>
    </row>
    <row r="235" spans="3:9" s="25" customFormat="1" ht="12.75" customHeight="1">
      <c r="C235" s="68"/>
      <c r="D235" s="83"/>
      <c r="E235" s="83"/>
      <c r="F235" s="70"/>
      <c r="G235" s="68"/>
      <c r="H235" s="83"/>
      <c r="I235" s="83"/>
    </row>
    <row r="236" spans="3:9" s="25" customFormat="1" ht="12.75" customHeight="1">
      <c r="C236" s="68"/>
      <c r="D236" s="83"/>
      <c r="E236" s="83"/>
      <c r="F236" s="70"/>
      <c r="G236" s="68"/>
      <c r="H236" s="83"/>
      <c r="I236" s="83"/>
    </row>
    <row r="237" spans="3:9" s="25" customFormat="1" ht="12.75" customHeight="1">
      <c r="C237" s="68"/>
      <c r="D237" s="83"/>
      <c r="E237" s="83"/>
      <c r="F237" s="70"/>
      <c r="G237" s="68"/>
      <c r="H237" s="83"/>
      <c r="I237" s="83"/>
    </row>
    <row r="238" spans="3:9" s="25" customFormat="1" ht="12.75" customHeight="1">
      <c r="C238" s="68"/>
      <c r="D238" s="83"/>
      <c r="E238" s="83"/>
      <c r="F238" s="70"/>
      <c r="G238" s="68"/>
      <c r="H238" s="83"/>
      <c r="I238" s="83"/>
    </row>
    <row r="239" spans="3:9" s="25" customFormat="1" ht="12.75" customHeight="1">
      <c r="C239" s="68"/>
      <c r="D239" s="83"/>
      <c r="E239" s="83"/>
      <c r="F239" s="70"/>
      <c r="G239" s="68"/>
      <c r="H239" s="83"/>
      <c r="I239" s="83"/>
    </row>
    <row r="240" spans="3:9" s="25" customFormat="1" ht="12.75" customHeight="1">
      <c r="C240" s="68"/>
      <c r="D240" s="83"/>
      <c r="E240" s="83"/>
      <c r="F240" s="70"/>
      <c r="G240" s="68"/>
      <c r="H240" s="83"/>
      <c r="I240" s="83"/>
    </row>
    <row r="241" spans="3:9" s="25" customFormat="1" ht="12.75" customHeight="1">
      <c r="C241" s="68"/>
      <c r="D241" s="83"/>
      <c r="E241" s="83"/>
      <c r="F241" s="70"/>
      <c r="G241" s="68"/>
      <c r="H241" s="83"/>
      <c r="I241" s="83"/>
    </row>
    <row r="242" spans="3:9" s="25" customFormat="1" ht="12.75" customHeight="1">
      <c r="C242" s="68"/>
      <c r="D242" s="83"/>
      <c r="E242" s="83"/>
      <c r="F242" s="70"/>
      <c r="G242" s="68"/>
      <c r="H242" s="83"/>
      <c r="I242" s="83"/>
    </row>
    <row r="243" spans="3:9" s="25" customFormat="1" ht="12.75" customHeight="1">
      <c r="C243" s="68"/>
      <c r="D243" s="83"/>
      <c r="E243" s="83"/>
      <c r="F243" s="70"/>
      <c r="G243" s="68"/>
      <c r="H243" s="83"/>
      <c r="I243" s="83"/>
    </row>
    <row r="244" spans="3:9" s="25" customFormat="1" ht="12.75" customHeight="1">
      <c r="C244" s="68"/>
      <c r="D244" s="83"/>
      <c r="E244" s="83"/>
      <c r="F244" s="70"/>
      <c r="G244" s="68"/>
      <c r="H244" s="83"/>
      <c r="I244" s="83"/>
    </row>
    <row r="245" spans="3:9" s="25" customFormat="1" ht="12.75" customHeight="1">
      <c r="C245" s="68"/>
      <c r="D245" s="83"/>
      <c r="E245" s="83"/>
      <c r="F245" s="70"/>
      <c r="G245" s="68"/>
      <c r="H245" s="83"/>
      <c r="I245" s="83"/>
    </row>
    <row r="246" spans="3:9" s="25" customFormat="1" ht="12.75" customHeight="1">
      <c r="C246" s="68"/>
      <c r="D246" s="83"/>
      <c r="E246" s="83"/>
      <c r="F246" s="70"/>
      <c r="G246" s="68"/>
      <c r="H246" s="83"/>
      <c r="I246" s="83"/>
    </row>
    <row r="247" spans="3:9" s="25" customFormat="1" ht="12.75" customHeight="1">
      <c r="C247" s="68"/>
      <c r="D247" s="83"/>
      <c r="E247" s="83"/>
      <c r="F247" s="70"/>
      <c r="G247" s="68"/>
      <c r="H247" s="83"/>
      <c r="I247" s="83"/>
    </row>
    <row r="248" spans="3:9" s="25" customFormat="1" ht="12.75" customHeight="1">
      <c r="C248" s="68"/>
      <c r="D248" s="83"/>
      <c r="E248" s="83"/>
      <c r="F248" s="70"/>
      <c r="G248" s="68"/>
      <c r="H248" s="83"/>
      <c r="I248" s="83"/>
    </row>
    <row r="249" spans="3:9" s="25" customFormat="1" ht="12.75" customHeight="1">
      <c r="C249" s="68"/>
      <c r="D249" s="83"/>
      <c r="E249" s="83"/>
      <c r="F249" s="70"/>
      <c r="G249" s="68"/>
      <c r="H249" s="83"/>
      <c r="I249" s="83"/>
    </row>
    <row r="250" spans="3:9" s="25" customFormat="1" ht="12.75" customHeight="1">
      <c r="C250" s="68"/>
      <c r="D250" s="83"/>
      <c r="E250" s="83"/>
      <c r="F250" s="70"/>
      <c r="G250" s="68"/>
      <c r="H250" s="83"/>
      <c r="I250" s="83"/>
    </row>
    <row r="251" spans="3:9" s="25" customFormat="1" ht="12.75" customHeight="1">
      <c r="C251" s="68"/>
      <c r="D251" s="83"/>
      <c r="E251" s="83"/>
      <c r="F251" s="70"/>
      <c r="G251" s="68"/>
      <c r="H251" s="83"/>
      <c r="I251" s="83"/>
    </row>
    <row r="252" spans="3:9" s="25" customFormat="1" ht="12.75" customHeight="1">
      <c r="C252" s="68"/>
      <c r="D252" s="83"/>
      <c r="E252" s="83"/>
      <c r="F252" s="70"/>
      <c r="G252" s="68"/>
      <c r="H252" s="83"/>
      <c r="I252" s="83"/>
    </row>
    <row r="253" spans="3:9" s="25" customFormat="1" ht="12.75" customHeight="1">
      <c r="C253" s="68"/>
      <c r="D253" s="83"/>
      <c r="E253" s="83"/>
      <c r="F253" s="70"/>
      <c r="G253" s="68"/>
      <c r="H253" s="83"/>
      <c r="I253" s="83"/>
    </row>
    <row r="254" spans="3:9" s="25" customFormat="1" ht="12.75" customHeight="1">
      <c r="C254" s="68"/>
      <c r="D254" s="83"/>
      <c r="E254" s="83"/>
      <c r="F254" s="70"/>
      <c r="G254" s="68"/>
      <c r="H254" s="83"/>
      <c r="I254" s="83"/>
    </row>
    <row r="255" spans="3:9" s="25" customFormat="1" ht="12.75" customHeight="1">
      <c r="C255" s="68"/>
      <c r="D255" s="83"/>
      <c r="E255" s="83"/>
      <c r="F255" s="70"/>
      <c r="G255" s="68"/>
      <c r="H255" s="83"/>
      <c r="I255" s="83"/>
    </row>
    <row r="256" spans="3:9" s="25" customFormat="1" ht="12.75" customHeight="1">
      <c r="C256" s="68"/>
      <c r="D256" s="83"/>
      <c r="E256" s="83"/>
      <c r="F256" s="70"/>
      <c r="G256" s="68"/>
      <c r="H256" s="83"/>
      <c r="I256" s="83"/>
    </row>
    <row r="257" spans="3:9" s="25" customFormat="1" ht="12.75" customHeight="1">
      <c r="C257" s="68"/>
      <c r="D257" s="83"/>
      <c r="E257" s="83"/>
      <c r="F257" s="70"/>
      <c r="G257" s="68"/>
      <c r="H257" s="83"/>
      <c r="I257" s="83"/>
    </row>
    <row r="258" spans="3:9" s="25" customFormat="1" ht="12.75" customHeight="1">
      <c r="C258" s="68"/>
      <c r="D258" s="83"/>
      <c r="E258" s="83"/>
      <c r="F258" s="70"/>
      <c r="G258" s="68"/>
      <c r="H258" s="83"/>
      <c r="I258" s="83"/>
    </row>
    <row r="259" spans="3:9" s="25" customFormat="1" ht="12.75" customHeight="1">
      <c r="C259" s="68"/>
      <c r="D259" s="83"/>
      <c r="E259" s="83"/>
      <c r="F259" s="70"/>
      <c r="G259" s="68"/>
      <c r="H259" s="83"/>
      <c r="I259" s="83"/>
    </row>
    <row r="260" spans="3:9" s="25" customFormat="1" ht="12.75" customHeight="1">
      <c r="C260" s="68"/>
      <c r="D260" s="83"/>
      <c r="E260" s="83"/>
      <c r="F260" s="70"/>
      <c r="G260" s="68"/>
      <c r="H260" s="83"/>
      <c r="I260" s="83"/>
    </row>
    <row r="261" spans="3:9" s="25" customFormat="1" ht="12.75" customHeight="1">
      <c r="C261" s="68"/>
      <c r="D261" s="83"/>
      <c r="E261" s="83"/>
      <c r="F261" s="70"/>
      <c r="G261" s="68"/>
      <c r="H261" s="83"/>
      <c r="I261" s="83"/>
    </row>
    <row r="262" spans="3:9" s="25" customFormat="1" ht="12.75" customHeight="1">
      <c r="C262" s="68"/>
      <c r="D262" s="83"/>
      <c r="E262" s="83"/>
      <c r="F262" s="70"/>
      <c r="G262" s="68"/>
      <c r="H262" s="83"/>
      <c r="I262" s="83"/>
    </row>
    <row r="263" spans="3:9" s="25" customFormat="1" ht="12.75" customHeight="1">
      <c r="C263" s="68"/>
      <c r="D263" s="83"/>
      <c r="E263" s="83"/>
      <c r="F263" s="70"/>
      <c r="G263" s="68"/>
      <c r="H263" s="83"/>
      <c r="I263" s="83"/>
    </row>
    <row r="264" spans="3:9" s="25" customFormat="1" ht="12.75" customHeight="1">
      <c r="C264" s="68"/>
      <c r="D264" s="83"/>
      <c r="E264" s="83"/>
      <c r="F264" s="70"/>
      <c r="G264" s="68"/>
      <c r="H264" s="83"/>
      <c r="I264" s="83"/>
    </row>
    <row r="265" spans="3:9" s="25" customFormat="1" ht="12.75" customHeight="1">
      <c r="C265" s="68"/>
      <c r="D265" s="83"/>
      <c r="E265" s="83"/>
      <c r="F265" s="70"/>
      <c r="G265" s="68"/>
      <c r="H265" s="83"/>
      <c r="I265" s="83"/>
    </row>
    <row r="266" spans="3:9" s="25" customFormat="1" ht="12.75" customHeight="1">
      <c r="C266" s="68"/>
      <c r="D266" s="83"/>
      <c r="E266" s="83"/>
      <c r="F266" s="70"/>
      <c r="G266" s="68"/>
      <c r="H266" s="83"/>
      <c r="I266" s="83"/>
    </row>
    <row r="267" spans="3:9" s="25" customFormat="1" ht="12.75" customHeight="1">
      <c r="C267" s="68"/>
      <c r="D267" s="83"/>
      <c r="E267" s="83"/>
      <c r="F267" s="70"/>
      <c r="G267" s="68"/>
      <c r="H267" s="83"/>
      <c r="I267" s="83"/>
    </row>
    <row r="268" spans="3:9" s="25" customFormat="1" ht="12.75" customHeight="1">
      <c r="C268" s="68"/>
      <c r="D268" s="83"/>
      <c r="E268" s="83"/>
      <c r="F268" s="70"/>
      <c r="G268" s="68"/>
      <c r="H268" s="83"/>
      <c r="I268" s="83"/>
    </row>
    <row r="269" spans="3:9" s="25" customFormat="1" ht="12.75" customHeight="1">
      <c r="C269" s="68"/>
      <c r="D269" s="83"/>
      <c r="E269" s="83"/>
      <c r="F269" s="70"/>
      <c r="G269" s="68"/>
      <c r="H269" s="83"/>
      <c r="I269" s="83"/>
    </row>
    <row r="270" spans="3:9" s="25" customFormat="1" ht="12.75" customHeight="1">
      <c r="C270" s="68"/>
      <c r="D270" s="83"/>
      <c r="E270" s="83"/>
      <c r="F270" s="70"/>
      <c r="G270" s="68"/>
      <c r="H270" s="83"/>
      <c r="I270" s="83"/>
    </row>
    <row r="271" spans="3:9" s="25" customFormat="1" ht="12.75" customHeight="1">
      <c r="C271" s="68"/>
      <c r="D271" s="83"/>
      <c r="E271" s="83"/>
      <c r="F271" s="70"/>
      <c r="G271" s="68"/>
      <c r="H271" s="83"/>
      <c r="I271" s="83"/>
    </row>
    <row r="272" spans="3:9" s="25" customFormat="1" ht="12.75" customHeight="1">
      <c r="C272" s="68"/>
      <c r="D272" s="83"/>
      <c r="E272" s="83"/>
      <c r="F272" s="70"/>
      <c r="G272" s="68"/>
      <c r="H272" s="83"/>
      <c r="I272" s="83"/>
    </row>
    <row r="273" spans="3:9" s="25" customFormat="1" ht="12.75" customHeight="1">
      <c r="C273" s="68"/>
      <c r="D273" s="83"/>
      <c r="E273" s="83"/>
      <c r="F273" s="70"/>
      <c r="G273" s="68"/>
      <c r="H273" s="83"/>
      <c r="I273" s="83"/>
    </row>
    <row r="274" spans="3:9" s="25" customFormat="1" ht="12.75" customHeight="1">
      <c r="C274" s="68"/>
      <c r="D274" s="83"/>
      <c r="E274" s="83"/>
      <c r="F274" s="70"/>
      <c r="G274" s="68"/>
      <c r="H274" s="83"/>
      <c r="I274" s="83"/>
    </row>
    <row r="275" spans="3:9" s="25" customFormat="1" ht="12.75" customHeight="1">
      <c r="C275" s="68"/>
      <c r="D275" s="83"/>
      <c r="E275" s="83"/>
      <c r="F275" s="70"/>
      <c r="G275" s="68"/>
      <c r="H275" s="83"/>
      <c r="I275" s="83"/>
    </row>
    <row r="276" spans="3:9" s="25" customFormat="1" ht="12.75" customHeight="1">
      <c r="C276" s="68"/>
      <c r="D276" s="83"/>
      <c r="E276" s="83"/>
      <c r="F276" s="70"/>
      <c r="G276" s="68"/>
      <c r="H276" s="83"/>
      <c r="I276" s="83"/>
    </row>
    <row r="277" spans="3:9" s="25" customFormat="1" ht="12.75" customHeight="1">
      <c r="C277" s="68"/>
      <c r="D277" s="83"/>
      <c r="E277" s="83"/>
      <c r="F277" s="70"/>
      <c r="G277" s="68"/>
      <c r="H277" s="83"/>
      <c r="I277" s="83"/>
    </row>
    <row r="278" spans="3:9" s="25" customFormat="1" ht="12.75" customHeight="1">
      <c r="C278" s="68"/>
      <c r="D278" s="83"/>
      <c r="E278" s="83"/>
      <c r="F278" s="70"/>
      <c r="G278" s="68"/>
      <c r="H278" s="83"/>
      <c r="I278" s="83"/>
    </row>
    <row r="279" spans="3:9" s="25" customFormat="1" ht="12.75" customHeight="1">
      <c r="C279" s="68"/>
      <c r="D279" s="83"/>
      <c r="E279" s="83"/>
      <c r="F279" s="70"/>
      <c r="G279" s="68"/>
      <c r="H279" s="83"/>
      <c r="I279" s="83"/>
    </row>
    <row r="280" spans="3:9" s="25" customFormat="1" ht="12.75" customHeight="1">
      <c r="C280" s="68"/>
      <c r="D280" s="83"/>
      <c r="E280" s="83"/>
      <c r="F280" s="70"/>
      <c r="G280" s="68"/>
      <c r="H280" s="83"/>
      <c r="I280" s="83"/>
    </row>
    <row r="281" spans="3:9" s="25" customFormat="1" ht="12.75" customHeight="1">
      <c r="C281" s="68"/>
      <c r="D281" s="83"/>
      <c r="E281" s="83"/>
      <c r="F281" s="70"/>
      <c r="G281" s="68"/>
      <c r="H281" s="83"/>
      <c r="I281" s="83"/>
    </row>
    <row r="282" spans="3:9" s="25" customFormat="1" ht="12.75" customHeight="1">
      <c r="C282" s="68"/>
      <c r="D282" s="83"/>
      <c r="E282" s="83"/>
      <c r="F282" s="70"/>
      <c r="G282" s="68"/>
      <c r="H282" s="83"/>
      <c r="I282" s="83"/>
    </row>
    <row r="283" spans="3:9" s="25" customFormat="1" ht="12.75" customHeight="1">
      <c r="C283" s="68"/>
      <c r="D283" s="83"/>
      <c r="E283" s="83"/>
      <c r="F283" s="70"/>
      <c r="G283" s="68"/>
      <c r="H283" s="83"/>
      <c r="I283" s="83"/>
    </row>
    <row r="284" spans="3:9" s="25" customFormat="1" ht="12.75" customHeight="1">
      <c r="C284" s="68"/>
      <c r="D284" s="83"/>
      <c r="E284" s="83"/>
      <c r="F284" s="70"/>
      <c r="G284" s="68"/>
      <c r="H284" s="83"/>
      <c r="I284" s="83"/>
    </row>
    <row r="285" spans="3:9" s="25" customFormat="1" ht="12.75" customHeight="1">
      <c r="C285" s="68"/>
      <c r="D285" s="83"/>
      <c r="E285" s="83"/>
      <c r="F285" s="70"/>
      <c r="G285" s="68"/>
      <c r="H285" s="83"/>
      <c r="I285" s="83"/>
    </row>
    <row r="286" spans="3:9" s="25" customFormat="1" ht="12.75" customHeight="1">
      <c r="C286" s="68"/>
      <c r="D286" s="83"/>
      <c r="E286" s="83"/>
      <c r="F286" s="70"/>
      <c r="G286" s="68"/>
      <c r="H286" s="83"/>
      <c r="I286" s="83"/>
    </row>
    <row r="287" spans="3:9" s="25" customFormat="1" ht="12.75" customHeight="1">
      <c r="C287" s="68"/>
      <c r="D287" s="83"/>
      <c r="E287" s="83"/>
      <c r="F287" s="70"/>
      <c r="G287" s="68"/>
      <c r="H287" s="83"/>
      <c r="I287" s="83"/>
    </row>
    <row r="288" spans="3:9" s="25" customFormat="1" ht="12.75" customHeight="1">
      <c r="C288" s="68"/>
      <c r="D288" s="83"/>
      <c r="E288" s="83"/>
      <c r="F288" s="70"/>
      <c r="G288" s="68"/>
      <c r="H288" s="83"/>
      <c r="I288" s="83"/>
    </row>
    <row r="289" spans="3:9" s="25" customFormat="1" ht="12.75" customHeight="1">
      <c r="C289" s="68"/>
      <c r="D289" s="83"/>
      <c r="E289" s="83"/>
      <c r="F289" s="70"/>
      <c r="G289" s="68"/>
      <c r="H289" s="83"/>
      <c r="I289" s="83"/>
    </row>
    <row r="290" spans="3:9" s="25" customFormat="1" ht="12.75" customHeight="1">
      <c r="C290" s="68"/>
      <c r="D290" s="83"/>
      <c r="E290" s="83"/>
      <c r="F290" s="70"/>
      <c r="G290" s="68"/>
      <c r="H290" s="83"/>
      <c r="I290" s="83"/>
    </row>
    <row r="291" spans="3:9" s="25" customFormat="1" ht="12.75" customHeight="1">
      <c r="C291" s="68"/>
      <c r="D291" s="83"/>
      <c r="E291" s="83"/>
      <c r="F291" s="70"/>
      <c r="G291" s="68"/>
      <c r="H291" s="83"/>
      <c r="I291" s="83"/>
    </row>
    <row r="292" spans="3:9" s="25" customFormat="1" ht="12.75" customHeight="1">
      <c r="C292" s="68"/>
      <c r="D292" s="83"/>
      <c r="E292" s="83"/>
      <c r="F292" s="70"/>
      <c r="G292" s="68"/>
      <c r="H292" s="83"/>
      <c r="I292" s="83"/>
    </row>
    <row r="293" spans="3:9" s="25" customFormat="1" ht="12.75" customHeight="1">
      <c r="C293" s="68"/>
      <c r="D293" s="83"/>
      <c r="E293" s="83"/>
      <c r="F293" s="70"/>
      <c r="G293" s="68"/>
      <c r="H293" s="83"/>
      <c r="I293" s="83"/>
    </row>
    <row r="294" spans="3:9" s="25" customFormat="1" ht="12.75" customHeight="1">
      <c r="C294" s="68"/>
      <c r="D294" s="83"/>
      <c r="E294" s="83"/>
      <c r="F294" s="70"/>
      <c r="G294" s="68"/>
      <c r="H294" s="83"/>
      <c r="I294" s="83"/>
    </row>
    <row r="295" spans="3:9" s="25" customFormat="1" ht="12.75" customHeight="1">
      <c r="C295" s="68"/>
      <c r="D295" s="83"/>
      <c r="E295" s="83"/>
      <c r="F295" s="70"/>
      <c r="G295" s="68"/>
      <c r="H295" s="83"/>
      <c r="I295" s="83"/>
    </row>
    <row r="296" spans="3:9" s="25" customFormat="1" ht="12.75" customHeight="1">
      <c r="C296" s="68"/>
      <c r="D296" s="83"/>
      <c r="E296" s="83"/>
      <c r="F296" s="70"/>
      <c r="G296" s="68"/>
      <c r="H296" s="83"/>
      <c r="I296" s="83"/>
    </row>
    <row r="297" spans="3:9" s="25" customFormat="1" ht="12.75" customHeight="1">
      <c r="C297" s="68"/>
      <c r="D297" s="83"/>
      <c r="E297" s="83"/>
      <c r="F297" s="70"/>
      <c r="G297" s="68"/>
      <c r="H297" s="83"/>
      <c r="I297" s="83"/>
    </row>
    <row r="298" spans="3:9" s="25" customFormat="1" ht="12.75" customHeight="1">
      <c r="C298" s="68"/>
      <c r="D298" s="83"/>
      <c r="E298" s="83"/>
      <c r="F298" s="70"/>
      <c r="G298" s="68"/>
      <c r="H298" s="83"/>
      <c r="I298" s="83"/>
    </row>
    <row r="299" spans="3:9" s="25" customFormat="1" ht="12.75" customHeight="1">
      <c r="C299" s="68"/>
      <c r="D299" s="83"/>
      <c r="E299" s="83"/>
      <c r="F299" s="70"/>
      <c r="G299" s="68"/>
      <c r="H299" s="83"/>
      <c r="I299" s="83"/>
    </row>
    <row r="300" spans="3:9" s="25" customFormat="1" ht="12.75" customHeight="1">
      <c r="C300" s="68"/>
      <c r="D300" s="83"/>
      <c r="E300" s="83"/>
      <c r="F300" s="70"/>
      <c r="G300" s="68"/>
      <c r="H300" s="83"/>
      <c r="I300" s="83"/>
    </row>
    <row r="301" spans="3:9" s="25" customFormat="1" ht="12.75" customHeight="1">
      <c r="C301" s="68"/>
      <c r="D301" s="83"/>
      <c r="E301" s="83"/>
      <c r="F301" s="70"/>
      <c r="G301" s="68"/>
      <c r="H301" s="83"/>
      <c r="I301" s="83"/>
    </row>
    <row r="302" spans="3:9" s="25" customFormat="1" ht="12.75" customHeight="1">
      <c r="C302" s="68"/>
      <c r="D302" s="83"/>
      <c r="E302" s="83"/>
      <c r="F302" s="70"/>
      <c r="G302" s="68"/>
      <c r="H302" s="83"/>
      <c r="I302" s="83"/>
    </row>
    <row r="303" spans="3:9" s="25" customFormat="1" ht="12.75" customHeight="1">
      <c r="C303" s="68"/>
      <c r="D303" s="83"/>
      <c r="E303" s="83"/>
      <c r="F303" s="70"/>
      <c r="G303" s="68"/>
      <c r="H303" s="83"/>
      <c r="I303" s="83"/>
    </row>
    <row r="304" spans="3:9" s="25" customFormat="1" ht="12.75" customHeight="1">
      <c r="C304" s="68"/>
      <c r="D304" s="83"/>
      <c r="E304" s="83"/>
      <c r="F304" s="70"/>
      <c r="G304" s="68"/>
      <c r="H304" s="83"/>
      <c r="I304" s="83"/>
    </row>
    <row r="305" spans="3:9" s="25" customFormat="1" ht="12.75" customHeight="1">
      <c r="C305" s="68"/>
      <c r="D305" s="83"/>
      <c r="E305" s="83"/>
      <c r="F305" s="70"/>
      <c r="G305" s="68"/>
      <c r="H305" s="83"/>
      <c r="I305" s="83"/>
    </row>
    <row r="306" spans="3:9" s="25" customFormat="1" ht="12.75" customHeight="1">
      <c r="C306" s="68"/>
      <c r="D306" s="83"/>
      <c r="E306" s="83"/>
      <c r="F306" s="70"/>
      <c r="G306" s="68"/>
      <c r="H306" s="83"/>
      <c r="I306" s="83"/>
    </row>
    <row r="307" spans="3:9" s="25" customFormat="1" ht="12.75" customHeight="1">
      <c r="C307" s="68"/>
      <c r="D307" s="83"/>
      <c r="E307" s="83"/>
      <c r="F307" s="70"/>
      <c r="G307" s="68"/>
      <c r="H307" s="83"/>
      <c r="I307" s="83"/>
    </row>
    <row r="308" spans="3:9" s="25" customFormat="1" ht="12.75" customHeight="1">
      <c r="C308" s="68"/>
      <c r="D308" s="83"/>
      <c r="E308" s="83"/>
      <c r="F308" s="70"/>
      <c r="G308" s="68"/>
      <c r="H308" s="83"/>
      <c r="I308" s="83"/>
    </row>
    <row r="309" spans="3:9" s="25" customFormat="1" ht="12.75" customHeight="1">
      <c r="C309" s="68"/>
      <c r="D309" s="83"/>
      <c r="E309" s="83"/>
      <c r="F309" s="70"/>
      <c r="G309" s="68"/>
      <c r="H309" s="83"/>
      <c r="I309" s="83"/>
    </row>
    <row r="310" spans="3:9" s="25" customFormat="1" ht="12.75" customHeight="1">
      <c r="C310" s="68"/>
      <c r="D310" s="83"/>
      <c r="E310" s="83"/>
      <c r="F310" s="70"/>
      <c r="G310" s="68"/>
      <c r="H310" s="83"/>
      <c r="I310" s="83"/>
    </row>
    <row r="311" spans="3:9" s="25" customFormat="1" ht="12.75" customHeight="1">
      <c r="C311" s="68"/>
      <c r="D311" s="83"/>
      <c r="E311" s="83"/>
      <c r="F311" s="70"/>
      <c r="G311" s="68"/>
      <c r="H311" s="83"/>
      <c r="I311" s="83"/>
    </row>
    <row r="312" spans="3:9" s="25" customFormat="1" ht="12.75" customHeight="1">
      <c r="C312" s="68"/>
      <c r="D312" s="83"/>
      <c r="E312" s="83"/>
      <c r="F312" s="70"/>
      <c r="G312" s="68"/>
      <c r="H312" s="83"/>
      <c r="I312" s="83"/>
    </row>
    <row r="313" spans="3:9" s="25" customFormat="1" ht="12.75" customHeight="1">
      <c r="C313" s="68"/>
      <c r="D313" s="83"/>
      <c r="E313" s="83"/>
      <c r="F313" s="70"/>
      <c r="G313" s="68"/>
      <c r="H313" s="83"/>
      <c r="I313" s="83"/>
    </row>
    <row r="314" spans="3:9" s="25" customFormat="1" ht="12.75" customHeight="1">
      <c r="C314" s="68"/>
      <c r="D314" s="83"/>
      <c r="E314" s="83"/>
      <c r="F314" s="70"/>
      <c r="G314" s="68"/>
      <c r="H314" s="83"/>
      <c r="I314" s="83"/>
    </row>
    <row r="315" spans="3:9" s="25" customFormat="1" ht="12.75" customHeight="1">
      <c r="C315" s="68"/>
      <c r="D315" s="83"/>
      <c r="E315" s="83"/>
      <c r="F315" s="70"/>
      <c r="G315" s="68"/>
      <c r="H315" s="83"/>
      <c r="I315" s="83"/>
    </row>
    <row r="316" spans="3:9" s="25" customFormat="1" ht="12.75" customHeight="1">
      <c r="C316" s="68"/>
      <c r="D316" s="83"/>
      <c r="E316" s="83"/>
      <c r="F316" s="70"/>
      <c r="G316" s="68"/>
      <c r="H316" s="83"/>
      <c r="I316" s="83"/>
    </row>
    <row r="317" spans="3:9" s="25" customFormat="1" ht="12.75" customHeight="1">
      <c r="C317" s="68"/>
      <c r="D317" s="83"/>
      <c r="E317" s="83"/>
      <c r="F317" s="70"/>
      <c r="G317" s="68"/>
      <c r="H317" s="83"/>
      <c r="I317" s="83"/>
    </row>
    <row r="318" spans="3:9" s="25" customFormat="1" ht="12.75" customHeight="1">
      <c r="C318" s="68"/>
      <c r="D318" s="83"/>
      <c r="E318" s="83"/>
      <c r="F318" s="70"/>
      <c r="G318" s="68"/>
      <c r="H318" s="83"/>
      <c r="I318" s="83"/>
    </row>
    <row r="319" spans="3:9" s="25" customFormat="1" ht="12.75" customHeight="1">
      <c r="C319" s="68"/>
      <c r="D319" s="83"/>
      <c r="E319" s="83"/>
      <c r="F319" s="70"/>
      <c r="G319" s="68"/>
      <c r="H319" s="83"/>
      <c r="I319" s="83"/>
    </row>
    <row r="320" spans="3:9" s="25" customFormat="1" ht="12.75" customHeight="1">
      <c r="C320" s="68"/>
      <c r="D320" s="83"/>
      <c r="E320" s="83"/>
      <c r="F320" s="70"/>
      <c r="G320" s="68"/>
      <c r="H320" s="83"/>
      <c r="I320" s="83"/>
    </row>
    <row r="321" spans="3:9" s="25" customFormat="1" ht="12.75" customHeight="1">
      <c r="C321" s="68"/>
      <c r="D321" s="83"/>
      <c r="E321" s="83"/>
      <c r="F321" s="70"/>
      <c r="G321" s="68"/>
      <c r="H321" s="83"/>
      <c r="I321" s="83"/>
    </row>
    <row r="322" spans="3:9" s="25" customFormat="1" ht="12.75" customHeight="1">
      <c r="C322" s="68"/>
      <c r="D322" s="83"/>
      <c r="E322" s="83"/>
      <c r="F322" s="70"/>
      <c r="G322" s="68"/>
      <c r="H322" s="83"/>
      <c r="I322" s="83"/>
    </row>
    <row r="323" spans="3:9" s="25" customFormat="1" ht="12.75" customHeight="1">
      <c r="C323" s="68"/>
      <c r="D323" s="83"/>
      <c r="E323" s="83"/>
      <c r="F323" s="70"/>
      <c r="G323" s="68"/>
      <c r="H323" s="83"/>
      <c r="I323" s="83"/>
    </row>
    <row r="324" spans="3:9" s="25" customFormat="1" ht="12.75" customHeight="1">
      <c r="C324" s="68"/>
      <c r="D324" s="83"/>
      <c r="E324" s="83"/>
      <c r="F324" s="70"/>
      <c r="G324" s="68"/>
      <c r="H324" s="83"/>
      <c r="I324" s="83"/>
    </row>
    <row r="325" spans="3:9" s="25" customFormat="1" ht="12.75" customHeight="1">
      <c r="C325" s="68"/>
      <c r="D325" s="83"/>
      <c r="E325" s="83"/>
      <c r="F325" s="70"/>
      <c r="G325" s="68"/>
      <c r="H325" s="83"/>
      <c r="I325" s="83"/>
    </row>
    <row r="326" spans="3:9" s="25" customFormat="1" ht="12.75" customHeight="1">
      <c r="C326" s="68"/>
      <c r="D326" s="83"/>
      <c r="E326" s="83"/>
      <c r="F326" s="70"/>
      <c r="G326" s="68"/>
      <c r="H326" s="83"/>
      <c r="I326" s="83"/>
    </row>
    <row r="327" spans="3:9" s="25" customFormat="1" ht="12.75" customHeight="1">
      <c r="C327" s="68"/>
      <c r="D327" s="83"/>
      <c r="E327" s="83"/>
      <c r="F327" s="70"/>
      <c r="G327" s="68"/>
      <c r="H327" s="83"/>
      <c r="I327" s="83"/>
    </row>
    <row r="328" spans="3:9" s="25" customFormat="1" ht="12.75" customHeight="1">
      <c r="C328" s="68"/>
      <c r="D328" s="83"/>
      <c r="E328" s="83"/>
      <c r="F328" s="70"/>
      <c r="G328" s="68"/>
      <c r="H328" s="83"/>
      <c r="I328" s="83"/>
    </row>
    <row r="329" spans="3:9" s="25" customFormat="1" ht="12.75" customHeight="1">
      <c r="C329" s="68"/>
      <c r="D329" s="83"/>
      <c r="E329" s="83"/>
      <c r="F329" s="70"/>
      <c r="G329" s="68"/>
      <c r="H329" s="83"/>
      <c r="I329" s="83"/>
    </row>
    <row r="330" spans="3:9" s="25" customFormat="1" ht="12.75" customHeight="1">
      <c r="C330" s="68"/>
      <c r="D330" s="83"/>
      <c r="E330" s="83"/>
      <c r="F330" s="70"/>
      <c r="G330" s="68"/>
      <c r="H330" s="83"/>
      <c r="I330" s="83"/>
    </row>
    <row r="331" spans="3:9" s="25" customFormat="1" ht="12.75" customHeight="1">
      <c r="C331" s="68"/>
      <c r="D331" s="83"/>
      <c r="E331" s="83"/>
      <c r="F331" s="70"/>
      <c r="G331" s="68"/>
      <c r="H331" s="83"/>
      <c r="I331" s="83"/>
    </row>
    <row r="332" spans="3:9" s="25" customFormat="1" ht="12.75" customHeight="1">
      <c r="C332" s="68"/>
      <c r="D332" s="83"/>
      <c r="E332" s="83"/>
      <c r="F332" s="70"/>
      <c r="G332" s="68"/>
      <c r="H332" s="83"/>
      <c r="I332" s="83"/>
    </row>
    <row r="333" spans="3:9" s="25" customFormat="1" ht="12.75" customHeight="1">
      <c r="C333" s="68"/>
      <c r="D333" s="83"/>
      <c r="E333" s="83"/>
      <c r="F333" s="70"/>
      <c r="G333" s="68"/>
      <c r="H333" s="83"/>
      <c r="I333" s="83"/>
    </row>
    <row r="334" spans="3:9" s="25" customFormat="1" ht="12.75" customHeight="1">
      <c r="C334" s="68"/>
      <c r="D334" s="83"/>
      <c r="E334" s="83"/>
      <c r="F334" s="70"/>
      <c r="G334" s="68"/>
      <c r="H334" s="83"/>
      <c r="I334" s="83"/>
    </row>
    <row r="335" spans="3:9" s="25" customFormat="1" ht="12.75" customHeight="1">
      <c r="C335" s="68"/>
      <c r="D335" s="83"/>
      <c r="E335" s="83"/>
      <c r="F335" s="70"/>
      <c r="G335" s="68"/>
      <c r="H335" s="83"/>
      <c r="I335" s="83"/>
    </row>
    <row r="336" spans="3:9" s="25" customFormat="1" ht="12.75" customHeight="1">
      <c r="C336" s="68"/>
      <c r="D336" s="83"/>
      <c r="E336" s="83"/>
      <c r="F336" s="70"/>
      <c r="G336" s="68"/>
      <c r="H336" s="83"/>
      <c r="I336" s="83"/>
    </row>
    <row r="337" spans="3:9" s="25" customFormat="1" ht="12.75" customHeight="1">
      <c r="C337" s="68"/>
      <c r="D337" s="83"/>
      <c r="E337" s="83"/>
      <c r="F337" s="70"/>
      <c r="G337" s="68"/>
      <c r="H337" s="83"/>
      <c r="I337" s="83"/>
    </row>
    <row r="338" spans="3:9" s="25" customFormat="1" ht="12.75" customHeight="1">
      <c r="C338" s="68"/>
      <c r="D338" s="83"/>
      <c r="E338" s="83"/>
      <c r="F338" s="70"/>
      <c r="G338" s="68"/>
      <c r="H338" s="83"/>
      <c r="I338" s="83"/>
    </row>
    <row r="339" spans="3:9" s="25" customFormat="1" ht="12.75" customHeight="1">
      <c r="C339" s="68"/>
      <c r="D339" s="83"/>
      <c r="E339" s="83"/>
      <c r="F339" s="70"/>
      <c r="G339" s="68"/>
      <c r="H339" s="83"/>
      <c r="I339" s="83"/>
    </row>
    <row r="340" spans="3:9" s="25" customFormat="1" ht="12.75" customHeight="1">
      <c r="C340" s="68"/>
      <c r="D340" s="83"/>
      <c r="E340" s="83"/>
      <c r="F340" s="70"/>
      <c r="G340" s="68"/>
      <c r="H340" s="83"/>
      <c r="I340" s="83"/>
    </row>
    <row r="341" spans="3:9" s="25" customFormat="1" ht="12.75" customHeight="1">
      <c r="C341" s="68"/>
      <c r="D341" s="83"/>
      <c r="E341" s="83"/>
      <c r="F341" s="70"/>
      <c r="G341" s="68"/>
      <c r="H341" s="83"/>
      <c r="I341" s="83"/>
    </row>
    <row r="342" spans="3:9" s="25" customFormat="1" ht="12.75" customHeight="1">
      <c r="C342" s="68"/>
      <c r="D342" s="83"/>
      <c r="E342" s="83"/>
      <c r="F342" s="70"/>
      <c r="G342" s="68"/>
      <c r="H342" s="83"/>
      <c r="I342" s="83"/>
    </row>
    <row r="343" spans="3:9" s="25" customFormat="1" ht="12.75" customHeight="1">
      <c r="C343" s="68"/>
      <c r="D343" s="83"/>
      <c r="E343" s="83"/>
      <c r="F343" s="70"/>
      <c r="G343" s="68"/>
      <c r="H343" s="83"/>
      <c r="I343" s="83"/>
    </row>
    <row r="344" spans="3:9" s="25" customFormat="1" ht="12.75" customHeight="1">
      <c r="C344" s="68"/>
      <c r="D344" s="83"/>
      <c r="E344" s="83"/>
      <c r="F344" s="70"/>
      <c r="G344" s="68"/>
      <c r="H344" s="83"/>
      <c r="I344" s="83"/>
    </row>
    <row r="345" spans="3:9" s="25" customFormat="1" ht="12.75" customHeight="1">
      <c r="C345" s="68"/>
      <c r="D345" s="83"/>
      <c r="E345" s="83"/>
      <c r="F345" s="70"/>
      <c r="G345" s="68"/>
      <c r="H345" s="83"/>
      <c r="I345" s="83"/>
    </row>
    <row r="346" spans="3:9" s="25" customFormat="1" ht="12.75" customHeight="1">
      <c r="C346" s="68"/>
      <c r="D346" s="83"/>
      <c r="E346" s="83"/>
      <c r="F346" s="70"/>
      <c r="G346" s="68"/>
      <c r="H346" s="83"/>
      <c r="I346" s="83"/>
    </row>
    <row r="347" spans="3:9" s="25" customFormat="1" ht="12.75" customHeight="1">
      <c r="C347" s="68"/>
      <c r="D347" s="83"/>
      <c r="E347" s="83"/>
      <c r="F347" s="70"/>
      <c r="G347" s="68"/>
      <c r="H347" s="83"/>
      <c r="I347" s="83"/>
    </row>
    <row r="348" spans="3:9" s="25" customFormat="1" ht="12.75" customHeight="1">
      <c r="C348" s="68"/>
      <c r="D348" s="83"/>
      <c r="E348" s="83"/>
      <c r="F348" s="70"/>
      <c r="G348" s="68"/>
      <c r="H348" s="83"/>
      <c r="I348" s="83"/>
    </row>
    <row r="349" spans="3:9" s="25" customFormat="1" ht="12.75" customHeight="1">
      <c r="C349" s="68"/>
      <c r="D349" s="83"/>
      <c r="E349" s="83"/>
      <c r="F349" s="70"/>
      <c r="G349" s="68"/>
      <c r="H349" s="83"/>
      <c r="I349" s="83"/>
    </row>
    <row r="350" spans="3:9" s="25" customFormat="1" ht="12.75" customHeight="1">
      <c r="C350" s="68"/>
      <c r="D350" s="83"/>
      <c r="E350" s="83"/>
      <c r="F350" s="70"/>
      <c r="G350" s="68"/>
      <c r="H350" s="83"/>
      <c r="I350" s="83"/>
    </row>
    <row r="351" spans="3:9" s="25" customFormat="1" ht="12.75" customHeight="1">
      <c r="C351" s="68"/>
      <c r="D351" s="83"/>
      <c r="E351" s="83"/>
      <c r="F351" s="70"/>
      <c r="G351" s="68"/>
      <c r="H351" s="83"/>
      <c r="I351" s="83"/>
    </row>
    <row r="352" spans="3:9" s="25" customFormat="1" ht="12.75" customHeight="1">
      <c r="C352" s="68"/>
      <c r="D352" s="83"/>
      <c r="E352" s="83"/>
      <c r="F352" s="70"/>
      <c r="G352" s="68"/>
      <c r="H352" s="83"/>
      <c r="I352" s="83"/>
    </row>
    <row r="353" spans="3:9" s="25" customFormat="1" ht="12.75" customHeight="1">
      <c r="C353" s="68"/>
      <c r="D353" s="83"/>
      <c r="E353" s="83"/>
      <c r="F353" s="70"/>
      <c r="G353" s="68"/>
      <c r="H353" s="83"/>
      <c r="I353" s="83"/>
    </row>
    <row r="354" spans="3:9" s="25" customFormat="1" ht="12.75" customHeight="1">
      <c r="C354" s="68"/>
      <c r="D354" s="83"/>
      <c r="E354" s="83"/>
      <c r="F354" s="70"/>
      <c r="G354" s="68"/>
      <c r="H354" s="83"/>
      <c r="I354" s="83"/>
    </row>
    <row r="355" spans="3:9" s="25" customFormat="1" ht="12.75" customHeight="1">
      <c r="C355" s="68"/>
      <c r="D355" s="83"/>
      <c r="E355" s="83"/>
      <c r="F355" s="70"/>
      <c r="G355" s="68"/>
      <c r="H355" s="83"/>
      <c r="I355" s="83"/>
    </row>
    <row r="356" spans="3:9" s="25" customFormat="1" ht="12.75" customHeight="1">
      <c r="C356" s="68"/>
      <c r="D356" s="83"/>
      <c r="E356" s="83"/>
      <c r="F356" s="70"/>
      <c r="G356" s="68"/>
      <c r="H356" s="83"/>
      <c r="I356" s="83"/>
    </row>
    <row r="357" spans="3:9" s="25" customFormat="1" ht="12.75" customHeight="1">
      <c r="C357" s="68"/>
      <c r="D357" s="83"/>
      <c r="E357" s="83"/>
      <c r="F357" s="70"/>
      <c r="G357" s="68"/>
      <c r="H357" s="83"/>
      <c r="I357" s="83"/>
    </row>
    <row r="358" spans="3:9" s="25" customFormat="1" ht="12.75" customHeight="1">
      <c r="C358" s="68"/>
      <c r="D358" s="83"/>
      <c r="E358" s="83"/>
      <c r="F358" s="70"/>
      <c r="G358" s="68"/>
      <c r="H358" s="83"/>
      <c r="I358" s="83"/>
    </row>
    <row r="359" spans="3:9" s="25" customFormat="1" ht="12.75" customHeight="1">
      <c r="C359" s="68"/>
      <c r="D359" s="83"/>
      <c r="E359" s="83"/>
      <c r="F359" s="70"/>
      <c r="G359" s="68"/>
      <c r="H359" s="83"/>
      <c r="I359" s="83"/>
    </row>
    <row r="360" spans="3:9" s="25" customFormat="1" ht="12.75" customHeight="1">
      <c r="C360" s="68"/>
      <c r="D360" s="83"/>
      <c r="E360" s="83"/>
      <c r="F360" s="70"/>
      <c r="G360" s="68"/>
      <c r="H360" s="83"/>
      <c r="I360" s="83"/>
    </row>
    <row r="361" spans="3:9" s="25" customFormat="1" ht="12.75" customHeight="1">
      <c r="C361" s="68"/>
      <c r="D361" s="83"/>
      <c r="E361" s="83"/>
      <c r="F361" s="70"/>
      <c r="G361" s="68"/>
      <c r="H361" s="83"/>
      <c r="I361" s="83"/>
    </row>
    <row r="362" spans="3:9" s="25" customFormat="1" ht="12.75" customHeight="1">
      <c r="C362" s="68"/>
      <c r="D362" s="83"/>
      <c r="E362" s="83"/>
      <c r="F362" s="70"/>
      <c r="G362" s="68"/>
      <c r="H362" s="83"/>
      <c r="I362" s="83"/>
    </row>
    <row r="363" spans="3:9" s="25" customFormat="1" ht="12.75" customHeight="1">
      <c r="C363" s="68"/>
      <c r="D363" s="83"/>
      <c r="E363" s="83"/>
      <c r="F363" s="70"/>
      <c r="G363" s="68"/>
      <c r="H363" s="83"/>
      <c r="I363" s="83"/>
    </row>
    <row r="364" spans="3:9" s="25" customFormat="1" ht="12.75" customHeight="1">
      <c r="C364" s="68"/>
      <c r="D364" s="83"/>
      <c r="E364" s="83"/>
      <c r="F364" s="70"/>
      <c r="G364" s="68"/>
      <c r="H364" s="83"/>
      <c r="I364" s="83"/>
    </row>
    <row r="365" spans="3:9" s="25" customFormat="1" ht="12.75" customHeight="1">
      <c r="C365" s="68"/>
      <c r="D365" s="83"/>
      <c r="E365" s="83"/>
      <c r="F365" s="70"/>
      <c r="G365" s="68"/>
      <c r="H365" s="83"/>
      <c r="I365" s="83"/>
    </row>
    <row r="366" spans="3:9" s="25" customFormat="1" ht="12.75" customHeight="1">
      <c r="C366" s="68"/>
      <c r="D366" s="83"/>
      <c r="E366" s="83"/>
      <c r="F366" s="70"/>
      <c r="G366" s="68"/>
      <c r="H366" s="83"/>
      <c r="I366" s="83"/>
    </row>
    <row r="367" spans="3:9" s="25" customFormat="1" ht="12.75" customHeight="1">
      <c r="C367" s="68"/>
      <c r="D367" s="83"/>
      <c r="E367" s="83"/>
      <c r="F367" s="70"/>
      <c r="G367" s="68"/>
      <c r="H367" s="83"/>
      <c r="I367" s="83"/>
    </row>
    <row r="368" spans="3:9" s="25" customFormat="1" ht="12.75" customHeight="1">
      <c r="C368" s="68"/>
      <c r="D368" s="83"/>
      <c r="E368" s="83"/>
      <c r="F368" s="70"/>
      <c r="G368" s="68"/>
      <c r="H368" s="83"/>
      <c r="I368" s="83"/>
    </row>
    <row r="369" spans="3:9" s="25" customFormat="1" ht="12.75" customHeight="1">
      <c r="C369" s="68"/>
      <c r="D369" s="83"/>
      <c r="E369" s="83"/>
      <c r="F369" s="70"/>
      <c r="G369" s="68"/>
      <c r="H369" s="83"/>
      <c r="I369" s="83"/>
    </row>
    <row r="370" spans="3:9" s="25" customFormat="1" ht="12.75" customHeight="1">
      <c r="C370" s="68"/>
      <c r="D370" s="83"/>
      <c r="E370" s="83"/>
      <c r="F370" s="70"/>
      <c r="G370" s="68"/>
      <c r="H370" s="83"/>
      <c r="I370" s="83"/>
    </row>
    <row r="371" spans="3:9" s="25" customFormat="1" ht="12.75" customHeight="1">
      <c r="C371" s="68"/>
      <c r="D371" s="83"/>
      <c r="E371" s="83"/>
      <c r="F371" s="70"/>
      <c r="G371" s="68"/>
      <c r="H371" s="83"/>
      <c r="I371" s="83"/>
    </row>
    <row r="372" spans="3:9" s="25" customFormat="1" ht="12.75" customHeight="1">
      <c r="C372" s="68"/>
      <c r="D372" s="83"/>
      <c r="E372" s="83"/>
      <c r="F372" s="70"/>
      <c r="G372" s="68"/>
      <c r="H372" s="83"/>
      <c r="I372" s="83"/>
    </row>
    <row r="373" spans="3:9" s="25" customFormat="1" ht="12.75" customHeight="1">
      <c r="C373" s="68"/>
      <c r="D373" s="83"/>
      <c r="E373" s="83"/>
      <c r="F373" s="70"/>
      <c r="G373" s="68"/>
      <c r="H373" s="83"/>
      <c r="I373" s="83"/>
    </row>
    <row r="374" spans="3:9" s="25" customFormat="1" ht="12.75" customHeight="1">
      <c r="C374" s="68"/>
      <c r="D374" s="83"/>
      <c r="E374" s="83"/>
      <c r="F374" s="70"/>
      <c r="G374" s="68"/>
      <c r="H374" s="83"/>
      <c r="I374" s="83"/>
    </row>
    <row r="375" spans="3:9" s="25" customFormat="1" ht="12.75" customHeight="1">
      <c r="C375" s="68"/>
      <c r="D375" s="83"/>
      <c r="E375" s="83"/>
      <c r="F375" s="70"/>
      <c r="G375" s="68"/>
      <c r="H375" s="83"/>
      <c r="I375" s="83"/>
    </row>
    <row r="376" spans="3:9" s="25" customFormat="1" ht="12.75" customHeight="1">
      <c r="C376" s="68"/>
      <c r="D376" s="83"/>
      <c r="E376" s="83"/>
      <c r="F376" s="70"/>
      <c r="G376" s="68"/>
      <c r="H376" s="83"/>
      <c r="I376" s="83"/>
    </row>
    <row r="377" spans="3:9" s="25" customFormat="1" ht="12.75" customHeight="1">
      <c r="C377" s="68"/>
      <c r="D377" s="83"/>
      <c r="E377" s="83"/>
      <c r="F377" s="70"/>
      <c r="G377" s="68"/>
      <c r="H377" s="83"/>
      <c r="I377" s="83"/>
    </row>
    <row r="378" spans="3:9" s="25" customFormat="1" ht="12.75" customHeight="1">
      <c r="C378" s="68"/>
      <c r="D378" s="83"/>
      <c r="E378" s="83"/>
      <c r="F378" s="70"/>
      <c r="G378" s="68"/>
      <c r="H378" s="83"/>
      <c r="I378" s="83"/>
    </row>
    <row r="379" spans="3:9" s="25" customFormat="1" ht="12.75" customHeight="1">
      <c r="C379" s="68"/>
      <c r="D379" s="83"/>
      <c r="E379" s="83"/>
      <c r="F379" s="70"/>
      <c r="G379" s="68"/>
      <c r="H379" s="83"/>
      <c r="I379" s="83"/>
    </row>
    <row r="380" spans="3:9" s="25" customFormat="1" ht="12.75" customHeight="1">
      <c r="C380" s="68"/>
      <c r="D380" s="83"/>
      <c r="E380" s="83"/>
      <c r="F380" s="70"/>
      <c r="G380" s="68"/>
      <c r="H380" s="83"/>
      <c r="I380" s="83"/>
    </row>
    <row r="381" spans="3:9" s="25" customFormat="1" ht="12.75" customHeight="1">
      <c r="C381" s="68"/>
      <c r="D381" s="83"/>
      <c r="E381" s="83"/>
      <c r="F381" s="70"/>
      <c r="G381" s="68"/>
      <c r="H381" s="83"/>
      <c r="I381" s="83"/>
    </row>
    <row r="382" spans="3:9" s="25" customFormat="1" ht="12.75" customHeight="1">
      <c r="C382" s="68"/>
      <c r="D382" s="83"/>
      <c r="E382" s="83"/>
      <c r="F382" s="70"/>
      <c r="G382" s="68"/>
      <c r="H382" s="83"/>
      <c r="I382" s="83"/>
    </row>
    <row r="383" spans="3:9" s="25" customFormat="1" ht="12.75" customHeight="1">
      <c r="C383" s="68"/>
      <c r="D383" s="83"/>
      <c r="E383" s="83"/>
      <c r="F383" s="70"/>
      <c r="G383" s="68"/>
      <c r="H383" s="83"/>
      <c r="I383" s="83"/>
    </row>
    <row r="384" spans="3:9" s="25" customFormat="1" ht="12.75" customHeight="1">
      <c r="C384" s="68"/>
      <c r="D384" s="83"/>
      <c r="E384" s="83"/>
      <c r="F384" s="70"/>
      <c r="G384" s="68"/>
      <c r="H384" s="83"/>
      <c r="I384" s="83"/>
    </row>
    <row r="385" spans="3:9" s="25" customFormat="1" ht="12.75" customHeight="1">
      <c r="C385" s="68"/>
      <c r="D385" s="83"/>
      <c r="E385" s="83"/>
      <c r="F385" s="70"/>
      <c r="G385" s="68"/>
      <c r="H385" s="83"/>
      <c r="I385" s="83"/>
    </row>
    <row r="386" spans="3:9" s="25" customFormat="1" ht="12.75" customHeight="1">
      <c r="C386" s="68"/>
      <c r="D386" s="83"/>
      <c r="E386" s="83"/>
      <c r="F386" s="70"/>
      <c r="G386" s="68"/>
      <c r="H386" s="83"/>
      <c r="I386" s="83"/>
    </row>
    <row r="387" spans="3:9" s="25" customFormat="1" ht="12.75" customHeight="1">
      <c r="C387" s="68"/>
      <c r="D387" s="83"/>
      <c r="E387" s="83"/>
      <c r="F387" s="70"/>
      <c r="G387" s="68"/>
      <c r="H387" s="83"/>
      <c r="I387" s="83"/>
    </row>
    <row r="388" spans="3:9" s="25" customFormat="1" ht="12.75" customHeight="1">
      <c r="C388" s="68"/>
      <c r="D388" s="83"/>
      <c r="E388" s="83"/>
      <c r="F388" s="70"/>
      <c r="G388" s="68"/>
      <c r="H388" s="83"/>
      <c r="I388" s="83"/>
    </row>
    <row r="389" spans="3:9" s="25" customFormat="1" ht="12.75" customHeight="1">
      <c r="C389" s="68"/>
      <c r="D389" s="83"/>
      <c r="E389" s="83"/>
      <c r="F389" s="70"/>
      <c r="G389" s="68"/>
      <c r="H389" s="83"/>
      <c r="I389" s="83"/>
    </row>
    <row r="390" spans="3:9" s="25" customFormat="1" ht="12.75" customHeight="1">
      <c r="C390" s="68"/>
      <c r="D390" s="83"/>
      <c r="E390" s="83"/>
      <c r="F390" s="70"/>
      <c r="G390" s="68"/>
      <c r="H390" s="83"/>
      <c r="I390" s="83"/>
    </row>
    <row r="391" spans="3:9" s="25" customFormat="1" ht="12.75" customHeight="1">
      <c r="C391" s="68"/>
      <c r="D391" s="83"/>
      <c r="E391" s="83"/>
      <c r="F391" s="70"/>
      <c r="G391" s="68"/>
      <c r="H391" s="83"/>
      <c r="I391" s="83"/>
    </row>
    <row r="392" spans="3:9" s="25" customFormat="1" ht="12.75" customHeight="1">
      <c r="C392" s="68"/>
      <c r="D392" s="83"/>
      <c r="E392" s="83"/>
      <c r="F392" s="70"/>
      <c r="G392" s="68"/>
      <c r="H392" s="83"/>
      <c r="I392" s="83"/>
    </row>
    <row r="393" spans="3:9" s="25" customFormat="1" ht="12.75" customHeight="1">
      <c r="C393" s="68"/>
      <c r="D393" s="83"/>
      <c r="E393" s="83"/>
      <c r="F393" s="70"/>
      <c r="G393" s="68"/>
      <c r="H393" s="83"/>
      <c r="I393" s="83"/>
    </row>
    <row r="394" spans="3:9" s="25" customFormat="1" ht="12.75" customHeight="1">
      <c r="C394" s="68"/>
      <c r="D394" s="83"/>
      <c r="E394" s="83"/>
      <c r="F394" s="70"/>
      <c r="G394" s="68"/>
      <c r="H394" s="83"/>
      <c r="I394" s="83"/>
    </row>
    <row r="395" spans="3:9" s="25" customFormat="1" ht="12.75" customHeight="1">
      <c r="C395" s="68"/>
      <c r="D395" s="83"/>
      <c r="E395" s="83"/>
      <c r="F395" s="70"/>
      <c r="G395" s="68"/>
      <c r="H395" s="83"/>
      <c r="I395" s="83"/>
    </row>
    <row r="396" spans="3:9" s="25" customFormat="1" ht="12.75" customHeight="1">
      <c r="C396" s="68"/>
      <c r="D396" s="83"/>
      <c r="E396" s="83"/>
      <c r="F396" s="70"/>
      <c r="G396" s="68"/>
      <c r="H396" s="83"/>
      <c r="I396" s="83"/>
    </row>
    <row r="397" spans="3:9" s="25" customFormat="1" ht="12.75" customHeight="1">
      <c r="C397" s="68"/>
      <c r="D397" s="83"/>
      <c r="E397" s="83"/>
      <c r="F397" s="70"/>
      <c r="G397" s="68"/>
      <c r="H397" s="83"/>
      <c r="I397" s="83"/>
    </row>
    <row r="398" spans="3:9" s="25" customFormat="1" ht="12.75" customHeight="1">
      <c r="C398" s="68"/>
      <c r="D398" s="83"/>
      <c r="E398" s="83"/>
      <c r="F398" s="70"/>
      <c r="G398" s="68"/>
      <c r="H398" s="83"/>
      <c r="I398" s="83"/>
    </row>
    <row r="399" spans="3:9" s="25" customFormat="1" ht="12.75" customHeight="1">
      <c r="C399" s="68"/>
      <c r="D399" s="83"/>
      <c r="E399" s="83"/>
      <c r="F399" s="70"/>
      <c r="G399" s="68"/>
      <c r="H399" s="83"/>
      <c r="I399" s="83"/>
    </row>
    <row r="400" spans="3:9" s="25" customFormat="1" ht="12.75" customHeight="1">
      <c r="C400" s="68"/>
      <c r="D400" s="83"/>
      <c r="E400" s="83"/>
      <c r="F400" s="70"/>
      <c r="G400" s="68"/>
      <c r="H400" s="83"/>
      <c r="I400" s="83"/>
    </row>
    <row r="401" spans="3:9" s="25" customFormat="1" ht="12.75" customHeight="1">
      <c r="C401" s="68"/>
      <c r="D401" s="83"/>
      <c r="E401" s="83"/>
      <c r="F401" s="70"/>
      <c r="G401" s="68"/>
      <c r="H401" s="83"/>
      <c r="I401" s="83"/>
    </row>
    <row r="402" spans="3:9" s="25" customFormat="1" ht="12.75" customHeight="1">
      <c r="C402" s="68"/>
      <c r="D402" s="83"/>
      <c r="E402" s="83"/>
      <c r="F402" s="70"/>
      <c r="G402" s="68"/>
      <c r="H402" s="83"/>
      <c r="I402" s="83"/>
    </row>
    <row r="403" spans="3:9" s="25" customFormat="1" ht="12.75" customHeight="1">
      <c r="C403" s="68"/>
      <c r="D403" s="83"/>
      <c r="E403" s="83"/>
      <c r="F403" s="70"/>
      <c r="G403" s="68"/>
      <c r="H403" s="83"/>
      <c r="I403" s="83"/>
    </row>
    <row r="404" spans="3:9" s="25" customFormat="1" ht="12.75" customHeight="1">
      <c r="C404" s="68"/>
      <c r="D404" s="83"/>
      <c r="E404" s="83"/>
      <c r="F404" s="70"/>
      <c r="G404" s="68"/>
      <c r="H404" s="83"/>
      <c r="I404" s="83"/>
    </row>
    <row r="405" spans="3:9" s="25" customFormat="1" ht="12.75" customHeight="1">
      <c r="C405" s="68"/>
      <c r="D405" s="83"/>
      <c r="E405" s="83"/>
      <c r="F405" s="70"/>
      <c r="G405" s="68"/>
      <c r="H405" s="83"/>
      <c r="I405" s="83"/>
    </row>
    <row r="406" spans="3:9" s="25" customFormat="1" ht="12.75" customHeight="1">
      <c r="C406" s="68"/>
      <c r="D406" s="83"/>
      <c r="E406" s="83"/>
      <c r="F406" s="70"/>
      <c r="G406" s="68"/>
      <c r="H406" s="83"/>
      <c r="I406" s="83"/>
    </row>
    <row r="407" spans="3:9" s="25" customFormat="1" ht="12.75" customHeight="1">
      <c r="C407" s="68"/>
      <c r="D407" s="83"/>
      <c r="E407" s="83"/>
      <c r="F407" s="70"/>
      <c r="G407" s="68"/>
      <c r="H407" s="83"/>
      <c r="I407" s="83"/>
    </row>
    <row r="408" spans="3:9" s="25" customFormat="1" ht="12.75" customHeight="1">
      <c r="C408" s="68"/>
      <c r="D408" s="83"/>
      <c r="E408" s="83"/>
      <c r="F408" s="70"/>
      <c r="G408" s="68"/>
      <c r="H408" s="83"/>
      <c r="I408" s="83"/>
    </row>
    <row r="409" spans="3:9" s="25" customFormat="1" ht="12.75" customHeight="1">
      <c r="C409" s="68"/>
      <c r="D409" s="83"/>
      <c r="E409" s="83"/>
      <c r="F409" s="70"/>
      <c r="G409" s="68"/>
      <c r="H409" s="83"/>
      <c r="I409" s="83"/>
    </row>
    <row r="410" spans="3:9" s="25" customFormat="1" ht="12.75" customHeight="1">
      <c r="C410" s="68"/>
      <c r="D410" s="83"/>
      <c r="E410" s="83"/>
      <c r="F410" s="70"/>
      <c r="G410" s="68"/>
      <c r="H410" s="83"/>
      <c r="I410" s="83"/>
    </row>
    <row r="411" spans="3:9" s="25" customFormat="1" ht="12.75" customHeight="1">
      <c r="C411" s="68"/>
      <c r="D411" s="83"/>
      <c r="E411" s="83"/>
      <c r="F411" s="70"/>
      <c r="G411" s="68"/>
      <c r="H411" s="83"/>
      <c r="I411" s="83"/>
    </row>
    <row r="412" spans="3:9" s="25" customFormat="1" ht="12.75" customHeight="1">
      <c r="C412" s="68"/>
      <c r="D412" s="83"/>
      <c r="E412" s="83"/>
      <c r="F412" s="70"/>
      <c r="G412" s="68"/>
      <c r="H412" s="83"/>
      <c r="I412" s="83"/>
    </row>
    <row r="413" spans="3:9" s="25" customFormat="1" ht="12.75" customHeight="1">
      <c r="C413" s="68"/>
      <c r="D413" s="83"/>
      <c r="E413" s="83"/>
      <c r="F413" s="70"/>
      <c r="G413" s="68"/>
      <c r="H413" s="83"/>
      <c r="I413" s="83"/>
    </row>
    <row r="414" spans="3:9" s="25" customFormat="1" ht="12.75" customHeight="1">
      <c r="C414" s="68"/>
      <c r="D414" s="83"/>
      <c r="E414" s="83"/>
      <c r="F414" s="70"/>
      <c r="G414" s="68"/>
      <c r="H414" s="83"/>
      <c r="I414" s="83"/>
    </row>
    <row r="415" spans="3:9" s="25" customFormat="1" ht="12.75" customHeight="1">
      <c r="C415" s="68"/>
      <c r="D415" s="83"/>
      <c r="E415" s="83"/>
      <c r="F415" s="70"/>
      <c r="G415" s="68"/>
      <c r="H415" s="83"/>
      <c r="I415" s="83"/>
    </row>
    <row r="416" spans="3:9" s="25" customFormat="1" ht="12.75" customHeight="1">
      <c r="C416" s="68"/>
      <c r="D416" s="83"/>
      <c r="E416" s="83"/>
      <c r="F416" s="70"/>
      <c r="G416" s="68"/>
      <c r="H416" s="83"/>
      <c r="I416" s="83"/>
    </row>
    <row r="417" spans="3:9" s="25" customFormat="1" ht="12.75" customHeight="1">
      <c r="C417" s="68"/>
      <c r="D417" s="83"/>
      <c r="E417" s="83"/>
      <c r="F417" s="70"/>
      <c r="G417" s="68"/>
      <c r="H417" s="83"/>
      <c r="I417" s="83"/>
    </row>
    <row r="418" spans="3:9" s="25" customFormat="1" ht="12.75" customHeight="1">
      <c r="C418" s="68"/>
      <c r="D418" s="83"/>
      <c r="E418" s="83"/>
      <c r="F418" s="70"/>
      <c r="G418" s="68"/>
      <c r="H418" s="83"/>
      <c r="I418" s="83"/>
    </row>
    <row r="419" spans="3:9" s="25" customFormat="1" ht="12.75" customHeight="1">
      <c r="C419" s="68"/>
      <c r="D419" s="83"/>
      <c r="E419" s="83"/>
      <c r="F419" s="70"/>
      <c r="G419" s="68"/>
      <c r="H419" s="83"/>
      <c r="I419" s="83"/>
    </row>
    <row r="420" spans="3:9" s="25" customFormat="1" ht="12.75" customHeight="1">
      <c r="C420" s="68"/>
      <c r="D420" s="83"/>
      <c r="E420" s="83"/>
      <c r="F420" s="70"/>
      <c r="G420" s="68"/>
      <c r="H420" s="83"/>
      <c r="I420" s="83"/>
    </row>
    <row r="421" spans="3:9" s="25" customFormat="1" ht="12.75" customHeight="1">
      <c r="C421" s="68"/>
      <c r="D421" s="83"/>
      <c r="E421" s="83"/>
      <c r="F421" s="70"/>
      <c r="G421" s="68"/>
      <c r="H421" s="83"/>
      <c r="I421" s="83"/>
    </row>
    <row r="422" spans="3:9" s="25" customFormat="1" ht="12.75" customHeight="1">
      <c r="C422" s="68"/>
      <c r="D422" s="83"/>
      <c r="E422" s="83"/>
      <c r="F422" s="70"/>
      <c r="G422" s="68"/>
      <c r="H422" s="83"/>
      <c r="I422" s="83"/>
    </row>
    <row r="423" spans="3:9" s="25" customFormat="1" ht="12.75" customHeight="1">
      <c r="C423" s="68"/>
      <c r="D423" s="83"/>
      <c r="E423" s="83"/>
      <c r="F423" s="70"/>
      <c r="G423" s="68"/>
      <c r="H423" s="83"/>
      <c r="I423" s="83"/>
    </row>
    <row r="424" spans="3:9" s="25" customFormat="1" ht="12.75" customHeight="1">
      <c r="C424" s="68"/>
      <c r="D424" s="83"/>
      <c r="E424" s="83"/>
      <c r="F424" s="70"/>
      <c r="G424" s="68"/>
      <c r="H424" s="83"/>
      <c r="I424" s="83"/>
    </row>
    <row r="425" spans="3:9" s="25" customFormat="1" ht="12.75" customHeight="1">
      <c r="C425" s="68"/>
      <c r="D425" s="83"/>
      <c r="E425" s="83"/>
      <c r="F425" s="70"/>
      <c r="G425" s="68"/>
      <c r="H425" s="83"/>
      <c r="I425" s="83"/>
    </row>
    <row r="426" spans="3:9" s="25" customFormat="1" ht="12.75" customHeight="1">
      <c r="C426" s="68"/>
      <c r="D426" s="83"/>
      <c r="E426" s="83"/>
      <c r="F426" s="70"/>
      <c r="G426" s="68"/>
      <c r="H426" s="83"/>
      <c r="I426" s="83"/>
    </row>
    <row r="427" spans="3:9" s="25" customFormat="1" ht="12.75" customHeight="1">
      <c r="C427" s="68"/>
      <c r="D427" s="83"/>
      <c r="E427" s="83"/>
      <c r="F427" s="70"/>
      <c r="G427" s="68"/>
      <c r="H427" s="83"/>
      <c r="I427" s="83"/>
    </row>
    <row r="428" spans="3:9" s="25" customFormat="1" ht="12.75" customHeight="1">
      <c r="C428" s="68"/>
      <c r="D428" s="83"/>
      <c r="E428" s="83"/>
      <c r="F428" s="70"/>
      <c r="G428" s="68"/>
      <c r="H428" s="83"/>
      <c r="I428" s="83"/>
    </row>
    <row r="429" spans="3:9" s="25" customFormat="1" ht="12.75" customHeight="1">
      <c r="C429" s="68"/>
      <c r="D429" s="83"/>
      <c r="E429" s="83"/>
      <c r="F429" s="70"/>
      <c r="G429" s="68"/>
      <c r="H429" s="83"/>
      <c r="I429" s="83"/>
    </row>
    <row r="430" spans="3:9" s="25" customFormat="1" ht="12.75" customHeight="1">
      <c r="C430" s="68"/>
      <c r="D430" s="83"/>
      <c r="E430" s="83"/>
      <c r="F430" s="70"/>
      <c r="G430" s="68"/>
      <c r="H430" s="83"/>
      <c r="I430" s="83"/>
    </row>
    <row r="431" spans="3:9" s="25" customFormat="1" ht="12.75" customHeight="1">
      <c r="C431" s="68"/>
      <c r="D431" s="83"/>
      <c r="E431" s="83"/>
      <c r="F431" s="70"/>
      <c r="G431" s="68"/>
      <c r="H431" s="83"/>
      <c r="I431" s="83"/>
    </row>
    <row r="432" spans="3:9" s="25" customFormat="1" ht="12.75" customHeight="1">
      <c r="C432" s="68"/>
      <c r="D432" s="83"/>
      <c r="E432" s="83"/>
      <c r="F432" s="70"/>
      <c r="G432" s="68"/>
      <c r="H432" s="83"/>
      <c r="I432" s="83"/>
    </row>
    <row r="433" spans="3:9" s="25" customFormat="1" ht="12.75" customHeight="1">
      <c r="C433" s="68"/>
      <c r="D433" s="83"/>
      <c r="E433" s="83"/>
      <c r="F433" s="70"/>
      <c r="G433" s="68"/>
      <c r="H433" s="83"/>
      <c r="I433" s="83"/>
    </row>
    <row r="434" spans="3:9" s="25" customFormat="1" ht="12.75" customHeight="1">
      <c r="C434" s="68"/>
      <c r="D434" s="83"/>
      <c r="E434" s="83"/>
      <c r="F434" s="70"/>
      <c r="G434" s="68"/>
      <c r="H434" s="83"/>
      <c r="I434" s="83"/>
    </row>
    <row r="435" spans="3:9" s="25" customFormat="1" ht="12.75" customHeight="1">
      <c r="C435" s="68"/>
      <c r="D435" s="83"/>
      <c r="E435" s="83"/>
      <c r="F435" s="70"/>
      <c r="G435" s="68"/>
      <c r="H435" s="83"/>
      <c r="I435" s="83"/>
    </row>
    <row r="436" spans="3:9" s="25" customFormat="1" ht="12.75" customHeight="1">
      <c r="C436" s="68"/>
      <c r="D436" s="83"/>
      <c r="E436" s="83"/>
      <c r="F436" s="70"/>
      <c r="G436" s="68"/>
      <c r="H436" s="83"/>
      <c r="I436" s="83"/>
    </row>
    <row r="437" spans="3:9" s="25" customFormat="1" ht="12.75" customHeight="1">
      <c r="C437" s="68"/>
      <c r="D437" s="83"/>
      <c r="E437" s="83"/>
      <c r="F437" s="70"/>
      <c r="G437" s="68"/>
      <c r="H437" s="83"/>
      <c r="I437" s="83"/>
    </row>
    <row r="438" spans="3:9" s="25" customFormat="1" ht="12.75" customHeight="1">
      <c r="C438" s="68"/>
      <c r="D438" s="83"/>
      <c r="E438" s="83"/>
      <c r="F438" s="70"/>
      <c r="G438" s="68"/>
      <c r="H438" s="83"/>
      <c r="I438" s="83"/>
    </row>
    <row r="439" spans="3:9" s="25" customFormat="1" ht="12.75" customHeight="1">
      <c r="C439" s="68"/>
      <c r="D439" s="83"/>
      <c r="E439" s="83"/>
      <c r="F439" s="70"/>
      <c r="G439" s="68"/>
      <c r="H439" s="83"/>
      <c r="I439" s="83"/>
    </row>
    <row r="440" spans="3:9" s="25" customFormat="1" ht="12.75" customHeight="1">
      <c r="C440" s="68"/>
      <c r="D440" s="83"/>
      <c r="E440" s="83"/>
      <c r="F440" s="70"/>
      <c r="G440" s="68"/>
      <c r="H440" s="83"/>
      <c r="I440" s="83"/>
    </row>
    <row r="441" spans="3:9" s="25" customFormat="1" ht="12.75" customHeight="1">
      <c r="C441" s="68"/>
      <c r="D441" s="83"/>
      <c r="E441" s="83"/>
      <c r="F441" s="70"/>
      <c r="G441" s="68"/>
      <c r="H441" s="83"/>
      <c r="I441" s="83"/>
    </row>
    <row r="442" spans="3:9" s="25" customFormat="1" ht="12.75" customHeight="1">
      <c r="C442" s="68"/>
      <c r="D442" s="83"/>
      <c r="E442" s="83"/>
      <c r="F442" s="70"/>
      <c r="G442" s="68"/>
      <c r="H442" s="83"/>
      <c r="I442" s="83"/>
    </row>
    <row r="443" spans="3:9" s="25" customFormat="1" ht="12.75" customHeight="1">
      <c r="C443" s="68"/>
      <c r="D443" s="83"/>
      <c r="E443" s="83"/>
      <c r="F443" s="70"/>
      <c r="G443" s="68"/>
      <c r="H443" s="83"/>
      <c r="I443" s="83"/>
    </row>
    <row r="444" spans="3:9" s="25" customFormat="1" ht="12.75" customHeight="1">
      <c r="C444" s="68"/>
      <c r="D444" s="83"/>
      <c r="E444" s="83"/>
      <c r="F444" s="70"/>
      <c r="G444" s="68"/>
      <c r="H444" s="83"/>
      <c r="I444" s="83"/>
    </row>
    <row r="445" spans="3:9" s="25" customFormat="1" ht="12.75" customHeight="1">
      <c r="C445" s="68"/>
      <c r="D445" s="83"/>
      <c r="E445" s="83"/>
      <c r="F445" s="70"/>
      <c r="G445" s="68"/>
      <c r="H445" s="83"/>
      <c r="I445" s="83"/>
    </row>
    <row r="446" spans="3:9" s="25" customFormat="1" ht="12.75" customHeight="1">
      <c r="C446" s="68"/>
      <c r="D446" s="83"/>
      <c r="E446" s="83"/>
      <c r="F446" s="70"/>
      <c r="G446" s="68"/>
      <c r="H446" s="83"/>
      <c r="I446" s="83"/>
    </row>
    <row r="447" spans="3:9" s="25" customFormat="1" ht="12.75" customHeight="1">
      <c r="C447" s="68"/>
      <c r="D447" s="83"/>
      <c r="E447" s="83"/>
      <c r="F447" s="70"/>
      <c r="G447" s="68"/>
      <c r="H447" s="83"/>
      <c r="I447" s="83"/>
    </row>
    <row r="448" spans="3:9" s="25" customFormat="1" ht="12.75" customHeight="1">
      <c r="C448" s="68"/>
      <c r="D448" s="83"/>
      <c r="E448" s="83"/>
      <c r="F448" s="70"/>
      <c r="G448" s="68"/>
      <c r="H448" s="83"/>
      <c r="I448" s="83"/>
    </row>
    <row r="449" spans="3:9" s="25" customFormat="1" ht="12.75" customHeight="1">
      <c r="C449" s="68"/>
      <c r="D449" s="83"/>
      <c r="E449" s="83"/>
      <c r="F449" s="70"/>
      <c r="G449" s="68"/>
      <c r="H449" s="83"/>
      <c r="I449" s="83"/>
    </row>
    <row r="450" spans="3:9" s="25" customFormat="1" ht="12.75" customHeight="1">
      <c r="C450" s="68"/>
      <c r="D450" s="83"/>
      <c r="E450" s="83"/>
      <c r="F450" s="70"/>
      <c r="G450" s="68"/>
      <c r="H450" s="83"/>
      <c r="I450" s="83"/>
    </row>
    <row r="451" spans="3:9" s="25" customFormat="1" ht="12.75" customHeight="1">
      <c r="C451" s="68"/>
      <c r="D451" s="83"/>
      <c r="E451" s="83"/>
      <c r="F451" s="70"/>
      <c r="G451" s="68"/>
      <c r="H451" s="83"/>
      <c r="I451" s="83"/>
    </row>
    <row r="452" spans="3:9" s="25" customFormat="1" ht="12.75" customHeight="1">
      <c r="C452" s="68"/>
      <c r="D452" s="83"/>
      <c r="E452" s="83"/>
      <c r="F452" s="70"/>
      <c r="G452" s="68"/>
      <c r="H452" s="83"/>
      <c r="I452" s="83"/>
    </row>
    <row r="453" spans="3:9" s="25" customFormat="1" ht="12.75" customHeight="1">
      <c r="C453" s="68"/>
      <c r="D453" s="83"/>
      <c r="E453" s="83"/>
      <c r="F453" s="70"/>
      <c r="G453" s="68"/>
      <c r="H453" s="83"/>
      <c r="I453" s="83"/>
    </row>
    <row r="454" spans="3:9" s="25" customFormat="1" ht="12.75" customHeight="1">
      <c r="C454" s="68"/>
      <c r="D454" s="83"/>
      <c r="E454" s="83"/>
      <c r="F454" s="70"/>
      <c r="G454" s="68"/>
      <c r="H454" s="83"/>
      <c r="I454" s="83"/>
    </row>
    <row r="455" spans="3:9" s="25" customFormat="1" ht="12.75" customHeight="1">
      <c r="C455" s="68"/>
      <c r="D455" s="83"/>
      <c r="E455" s="83"/>
      <c r="F455" s="70"/>
      <c r="G455" s="68"/>
      <c r="H455" s="83"/>
      <c r="I455" s="83"/>
    </row>
    <row r="456" spans="3:9" s="25" customFormat="1" ht="12.75" customHeight="1">
      <c r="C456" s="68"/>
      <c r="D456" s="83"/>
      <c r="E456" s="83"/>
      <c r="F456" s="70"/>
      <c r="G456" s="68"/>
      <c r="H456" s="83"/>
      <c r="I456" s="83"/>
    </row>
    <row r="457" spans="3:9" s="25" customFormat="1" ht="12.75" customHeight="1">
      <c r="C457" s="68"/>
      <c r="D457" s="83"/>
      <c r="E457" s="83"/>
      <c r="F457" s="70"/>
      <c r="G457" s="68"/>
      <c r="H457" s="83"/>
      <c r="I457" s="83"/>
    </row>
    <row r="458" spans="3:9" s="25" customFormat="1" ht="12.75" customHeight="1">
      <c r="C458" s="68"/>
      <c r="D458" s="83"/>
      <c r="E458" s="83"/>
      <c r="F458" s="70"/>
      <c r="G458" s="68"/>
      <c r="H458" s="83"/>
      <c r="I458" s="83"/>
    </row>
    <row r="459" spans="3:9" s="25" customFormat="1" ht="12.75" customHeight="1">
      <c r="C459" s="68"/>
      <c r="D459" s="83"/>
      <c r="E459" s="83"/>
      <c r="F459" s="70"/>
      <c r="G459" s="68"/>
      <c r="H459" s="83"/>
      <c r="I459" s="83"/>
    </row>
    <row r="460" spans="3:9" s="25" customFormat="1" ht="12.75" customHeight="1">
      <c r="C460" s="68"/>
      <c r="D460" s="83"/>
      <c r="E460" s="83"/>
      <c r="F460" s="70"/>
      <c r="G460" s="68"/>
      <c r="H460" s="83"/>
      <c r="I460" s="83"/>
    </row>
    <row r="461" spans="3:9" s="25" customFormat="1" ht="12.75" customHeight="1">
      <c r="C461" s="68"/>
      <c r="D461" s="83"/>
      <c r="E461" s="83"/>
      <c r="F461" s="70"/>
      <c r="G461" s="68"/>
      <c r="H461" s="83"/>
      <c r="I461" s="83"/>
    </row>
    <row r="462" spans="3:9" s="25" customFormat="1" ht="12.75" customHeight="1">
      <c r="C462" s="68"/>
      <c r="D462" s="83"/>
      <c r="E462" s="83"/>
      <c r="F462" s="70"/>
      <c r="G462" s="68"/>
      <c r="H462" s="83"/>
      <c r="I462" s="83"/>
    </row>
    <row r="463" spans="3:9" s="25" customFormat="1" ht="12.75" customHeight="1">
      <c r="C463" s="68"/>
      <c r="D463" s="83"/>
      <c r="E463" s="83"/>
      <c r="F463" s="70"/>
      <c r="G463" s="68"/>
      <c r="H463" s="83"/>
      <c r="I463" s="83"/>
    </row>
    <row r="464" spans="3:9" s="25" customFormat="1" ht="12.75" customHeight="1">
      <c r="C464" s="68"/>
      <c r="D464" s="83"/>
      <c r="E464" s="83"/>
      <c r="F464" s="70"/>
      <c r="G464" s="68"/>
      <c r="H464" s="83"/>
      <c r="I464" s="83"/>
    </row>
    <row r="465" spans="3:9" s="25" customFormat="1" ht="12.75" customHeight="1">
      <c r="C465" s="68"/>
      <c r="D465" s="83"/>
      <c r="E465" s="83"/>
      <c r="F465" s="70"/>
      <c r="G465" s="68"/>
      <c r="H465" s="83"/>
      <c r="I465" s="83"/>
    </row>
    <row r="466" spans="3:9" s="25" customFormat="1" ht="12.75" customHeight="1">
      <c r="C466" s="68"/>
      <c r="D466" s="83"/>
      <c r="E466" s="83"/>
      <c r="F466" s="70"/>
      <c r="G466" s="68"/>
      <c r="H466" s="83"/>
      <c r="I466" s="83"/>
    </row>
    <row r="467" spans="3:9" s="25" customFormat="1" ht="12.75" customHeight="1">
      <c r="C467" s="68"/>
      <c r="D467" s="83"/>
      <c r="E467" s="83"/>
      <c r="F467" s="70"/>
      <c r="G467" s="68"/>
      <c r="H467" s="83"/>
      <c r="I467" s="83"/>
    </row>
    <row r="468" spans="3:9" s="25" customFormat="1" ht="12.75" customHeight="1">
      <c r="C468" s="68"/>
      <c r="D468" s="83"/>
      <c r="E468" s="83"/>
      <c r="F468" s="70"/>
      <c r="G468" s="68"/>
      <c r="H468" s="83"/>
      <c r="I468" s="83"/>
    </row>
    <row r="469" spans="3:9" s="25" customFormat="1" ht="12.75" customHeight="1">
      <c r="C469" s="68"/>
      <c r="D469" s="83"/>
      <c r="E469" s="83"/>
      <c r="F469" s="70"/>
      <c r="G469" s="68"/>
      <c r="H469" s="83"/>
      <c r="I469" s="83"/>
    </row>
    <row r="470" spans="3:9" s="25" customFormat="1" ht="12.75" customHeight="1">
      <c r="C470" s="68"/>
      <c r="D470" s="83"/>
      <c r="E470" s="83"/>
      <c r="F470" s="70"/>
      <c r="G470" s="68"/>
      <c r="H470" s="83"/>
      <c r="I470" s="83"/>
    </row>
    <row r="471" spans="3:9" s="25" customFormat="1" ht="12.75" customHeight="1">
      <c r="C471" s="68"/>
      <c r="D471" s="83"/>
      <c r="E471" s="83"/>
      <c r="F471" s="70"/>
      <c r="G471" s="68"/>
      <c r="H471" s="83"/>
      <c r="I471" s="83"/>
    </row>
    <row r="472" spans="3:9" s="25" customFormat="1" ht="12.75" customHeight="1">
      <c r="C472" s="68"/>
      <c r="D472" s="83"/>
      <c r="E472" s="83"/>
      <c r="F472" s="70"/>
      <c r="G472" s="68"/>
      <c r="H472" s="83"/>
      <c r="I472" s="83"/>
    </row>
    <row r="473" spans="3:9" s="25" customFormat="1" ht="12.75" customHeight="1">
      <c r="C473" s="68"/>
      <c r="D473" s="83"/>
      <c r="E473" s="83"/>
      <c r="F473" s="70"/>
      <c r="G473" s="68"/>
      <c r="H473" s="83"/>
      <c r="I473" s="83"/>
    </row>
    <row r="474" spans="3:9" s="25" customFormat="1" ht="12.75" customHeight="1">
      <c r="C474" s="68"/>
      <c r="D474" s="83"/>
      <c r="E474" s="83"/>
      <c r="F474" s="70"/>
      <c r="G474" s="68"/>
      <c r="H474" s="83"/>
      <c r="I474" s="83"/>
    </row>
    <row r="475" spans="3:9" s="25" customFormat="1" ht="12.75" customHeight="1">
      <c r="C475" s="68"/>
      <c r="D475" s="83"/>
      <c r="E475" s="83"/>
      <c r="F475" s="70"/>
      <c r="G475" s="68"/>
      <c r="H475" s="83"/>
      <c r="I475" s="83"/>
    </row>
    <row r="476" spans="3:9" s="25" customFormat="1" ht="12.75" customHeight="1">
      <c r="C476" s="68"/>
      <c r="D476" s="83"/>
      <c r="E476" s="83"/>
      <c r="F476" s="70"/>
      <c r="G476" s="68"/>
      <c r="H476" s="83"/>
      <c r="I476" s="83"/>
    </row>
    <row r="477" spans="3:9" s="25" customFormat="1" ht="12.75" customHeight="1">
      <c r="C477" s="68"/>
      <c r="D477" s="83"/>
      <c r="E477" s="83"/>
      <c r="F477" s="70"/>
      <c r="G477" s="68"/>
      <c r="H477" s="83"/>
      <c r="I477" s="83"/>
    </row>
    <row r="478" spans="3:9" s="25" customFormat="1" ht="12.75" customHeight="1">
      <c r="C478" s="68"/>
      <c r="D478" s="83"/>
      <c r="E478" s="83"/>
      <c r="F478" s="70"/>
      <c r="G478" s="68"/>
      <c r="H478" s="83"/>
      <c r="I478" s="83"/>
    </row>
    <row r="479" spans="3:9" s="25" customFormat="1" ht="12.75" customHeight="1">
      <c r="C479" s="68"/>
      <c r="D479" s="83"/>
      <c r="E479" s="83"/>
      <c r="F479" s="70"/>
      <c r="G479" s="68"/>
      <c r="H479" s="83"/>
      <c r="I479" s="83"/>
    </row>
    <row r="480" spans="3:9" s="25" customFormat="1" ht="12.75" customHeight="1">
      <c r="C480" s="68"/>
      <c r="D480" s="83"/>
      <c r="E480" s="83"/>
      <c r="F480" s="70"/>
      <c r="G480" s="68"/>
      <c r="H480" s="83"/>
      <c r="I480" s="83"/>
    </row>
    <row r="481" spans="3:9" s="25" customFormat="1" ht="12.75" customHeight="1">
      <c r="C481" s="68"/>
      <c r="D481" s="83"/>
      <c r="E481" s="83"/>
      <c r="F481" s="70"/>
      <c r="G481" s="68"/>
      <c r="H481" s="83"/>
      <c r="I481" s="83"/>
    </row>
    <row r="482" spans="3:9" s="25" customFormat="1" ht="12.75" customHeight="1">
      <c r="C482" s="68"/>
      <c r="D482" s="83"/>
      <c r="E482" s="83"/>
      <c r="F482" s="70"/>
      <c r="G482" s="68"/>
      <c r="H482" s="83"/>
      <c r="I482" s="83"/>
    </row>
    <row r="483" spans="3:9" s="25" customFormat="1" ht="12.75" customHeight="1">
      <c r="C483" s="68"/>
      <c r="D483" s="83"/>
      <c r="E483" s="83"/>
      <c r="F483" s="70"/>
      <c r="G483" s="68"/>
      <c r="H483" s="83"/>
      <c r="I483" s="83"/>
    </row>
    <row r="484" spans="3:9" s="25" customFormat="1" ht="12.75" customHeight="1">
      <c r="C484" s="68"/>
      <c r="D484" s="83"/>
      <c r="E484" s="83"/>
      <c r="F484" s="70"/>
      <c r="G484" s="68"/>
      <c r="H484" s="83"/>
      <c r="I484" s="83"/>
    </row>
    <row r="485" spans="3:9" s="25" customFormat="1" ht="12.75" customHeight="1">
      <c r="C485" s="68"/>
      <c r="D485" s="83"/>
      <c r="E485" s="83"/>
      <c r="F485" s="70"/>
      <c r="G485" s="68"/>
      <c r="H485" s="83"/>
      <c r="I485" s="83"/>
    </row>
    <row r="486" spans="3:9" s="25" customFormat="1" ht="12.75" customHeight="1">
      <c r="C486" s="68"/>
      <c r="D486" s="83"/>
      <c r="E486" s="83"/>
      <c r="F486" s="70"/>
      <c r="G486" s="68"/>
      <c r="H486" s="83"/>
      <c r="I486" s="83"/>
    </row>
    <row r="487" spans="3:9" s="25" customFormat="1" ht="12.75" customHeight="1">
      <c r="C487" s="68"/>
      <c r="D487" s="83"/>
      <c r="E487" s="83"/>
      <c r="F487" s="70"/>
      <c r="G487" s="68"/>
      <c r="H487" s="83"/>
      <c r="I487" s="83"/>
    </row>
    <row r="488" spans="3:9" s="25" customFormat="1" ht="12.75" customHeight="1">
      <c r="C488" s="68"/>
      <c r="D488" s="83"/>
      <c r="E488" s="83"/>
      <c r="F488" s="70"/>
      <c r="G488" s="68"/>
      <c r="H488" s="83"/>
      <c r="I488" s="83"/>
    </row>
    <row r="489" spans="3:9" s="25" customFormat="1" ht="12.75" customHeight="1">
      <c r="C489" s="68"/>
      <c r="D489" s="83"/>
      <c r="E489" s="83"/>
      <c r="F489" s="70"/>
      <c r="G489" s="68"/>
      <c r="H489" s="83"/>
      <c r="I489" s="83"/>
    </row>
    <row r="490" spans="3:9" s="25" customFormat="1" ht="12.75" customHeight="1">
      <c r="C490" s="68"/>
      <c r="D490" s="83"/>
      <c r="E490" s="83"/>
      <c r="F490" s="70"/>
      <c r="G490" s="68"/>
      <c r="H490" s="83"/>
      <c r="I490" s="83"/>
    </row>
    <row r="491" spans="3:9" s="25" customFormat="1" ht="12.75" customHeight="1">
      <c r="C491" s="68"/>
      <c r="D491" s="83"/>
      <c r="E491" s="83"/>
      <c r="F491" s="70"/>
      <c r="G491" s="68"/>
      <c r="H491" s="83"/>
      <c r="I491" s="83"/>
    </row>
    <row r="492" spans="3:9" s="25" customFormat="1" ht="12.75" customHeight="1">
      <c r="C492" s="68"/>
      <c r="D492" s="83"/>
      <c r="E492" s="83"/>
      <c r="F492" s="70"/>
      <c r="G492" s="68"/>
      <c r="H492" s="83"/>
      <c r="I492" s="83"/>
    </row>
    <row r="493" spans="3:9" s="25" customFormat="1" ht="12.75" customHeight="1">
      <c r="C493" s="68"/>
      <c r="D493" s="83"/>
      <c r="E493" s="83"/>
      <c r="F493" s="70"/>
      <c r="G493" s="68"/>
      <c r="H493" s="83"/>
      <c r="I493" s="83"/>
    </row>
    <row r="494" spans="3:9" s="25" customFormat="1" ht="12.75" customHeight="1">
      <c r="C494" s="68"/>
      <c r="D494" s="83"/>
      <c r="E494" s="83"/>
      <c r="F494" s="70"/>
      <c r="G494" s="68"/>
      <c r="H494" s="83"/>
      <c r="I494" s="83"/>
    </row>
    <row r="495" spans="3:9" s="25" customFormat="1" ht="12.75" customHeight="1">
      <c r="C495" s="68"/>
      <c r="D495" s="83"/>
      <c r="E495" s="83"/>
      <c r="F495" s="70"/>
      <c r="G495" s="68"/>
      <c r="H495" s="83"/>
      <c r="I495" s="83"/>
    </row>
    <row r="496" spans="3:9" s="25" customFormat="1" ht="12.75" customHeight="1">
      <c r="C496" s="68"/>
      <c r="D496" s="83"/>
      <c r="E496" s="83"/>
      <c r="F496" s="70"/>
      <c r="G496" s="68"/>
      <c r="H496" s="83"/>
      <c r="I496" s="83"/>
    </row>
    <row r="497" spans="3:9" s="25" customFormat="1" ht="12.75" customHeight="1">
      <c r="C497" s="68"/>
      <c r="D497" s="83"/>
      <c r="E497" s="83"/>
      <c r="F497" s="70"/>
      <c r="G497" s="68"/>
      <c r="H497" s="83"/>
      <c r="I497" s="83"/>
    </row>
    <row r="498" spans="3:9" s="25" customFormat="1" ht="12.75" customHeight="1">
      <c r="C498" s="68"/>
      <c r="D498" s="83"/>
      <c r="E498" s="83"/>
      <c r="F498" s="70"/>
      <c r="G498" s="68"/>
      <c r="H498" s="83"/>
      <c r="I498" s="83"/>
    </row>
    <row r="499" spans="3:9" s="25" customFormat="1" ht="12.75" customHeight="1">
      <c r="C499" s="68"/>
      <c r="D499" s="83"/>
      <c r="E499" s="83"/>
      <c r="F499" s="70"/>
      <c r="G499" s="68"/>
      <c r="H499" s="83"/>
      <c r="I499" s="83"/>
    </row>
    <row r="500" spans="3:9" s="25" customFormat="1" ht="12.75" customHeight="1">
      <c r="C500" s="68"/>
      <c r="D500" s="83"/>
      <c r="E500" s="83"/>
      <c r="F500" s="70"/>
      <c r="G500" s="68"/>
      <c r="H500" s="83"/>
      <c r="I500" s="83"/>
    </row>
  </sheetData>
  <sheetProtection/>
  <printOptions horizontalCentered="1"/>
  <pageMargins left="0.3937007874015748" right="0.3937007874015748" top="0.3937007874015748" bottom="0.5905511811023623" header="0.5118110236220472" footer="0.3937007874015748"/>
  <pageSetup firstPageNumber="12" useFirstPageNumber="1" horizontalDpi="600" verticalDpi="600" orientation="portrait" paperSize="9" scale="83" r:id="rId1"/>
  <headerFooter alignWithMargins="0">
    <oddFooter>&amp;C&amp;"Verdana,Regular"&amp;P</oddFooter>
  </headerFooter>
</worksheet>
</file>

<file path=xl/worksheets/sheet5.xml><?xml version="1.0" encoding="utf-8"?>
<worksheet xmlns="http://schemas.openxmlformats.org/spreadsheetml/2006/main" xmlns:r="http://schemas.openxmlformats.org/officeDocument/2006/relationships">
  <dimension ref="A1:Q500"/>
  <sheetViews>
    <sheetView zoomScalePageLayoutView="0" workbookViewId="0" topLeftCell="A1">
      <selection activeCell="A2" sqref="A2"/>
    </sheetView>
  </sheetViews>
  <sheetFormatPr defaultColWidth="9.140625" defaultRowHeight="12.75"/>
  <cols>
    <col min="1" max="1" width="27.7109375" style="2" customWidth="1"/>
    <col min="2" max="2" width="20.7109375" style="2" customWidth="1"/>
    <col min="3" max="4" width="10.7109375" style="68" customWidth="1"/>
    <col min="5" max="6" width="8.7109375" style="69" customWidth="1"/>
    <col min="7" max="7" width="1.7109375" style="70" customWidth="1"/>
    <col min="8" max="9" width="10.7109375" style="83" customWidth="1"/>
    <col min="10" max="11" width="8.7109375" style="69" customWidth="1"/>
    <col min="12" max="12" width="1.7109375" style="70" customWidth="1"/>
    <col min="13" max="14" width="8.7109375" style="83" customWidth="1"/>
    <col min="15" max="16" width="8.7109375" style="69" customWidth="1"/>
    <col min="17" max="16384" width="9.140625" style="2" customWidth="1"/>
  </cols>
  <sheetData>
    <row r="1" spans="1:16" ht="22.5" customHeight="1" thickBot="1">
      <c r="A1" s="41" t="s">
        <v>334</v>
      </c>
      <c r="B1" s="4"/>
      <c r="C1" s="1"/>
      <c r="D1" s="1"/>
      <c r="E1" s="85"/>
      <c r="F1" s="85"/>
      <c r="G1" s="82"/>
      <c r="H1" s="73"/>
      <c r="I1" s="73"/>
      <c r="J1" s="85"/>
      <c r="K1" s="85"/>
      <c r="L1" s="82"/>
      <c r="M1" s="73"/>
      <c r="N1" s="73"/>
      <c r="O1" s="85"/>
      <c r="P1" s="85"/>
    </row>
    <row r="2" spans="1:16" s="3" customFormat="1" ht="15" customHeight="1">
      <c r="A2" s="13"/>
      <c r="B2" s="13"/>
      <c r="C2" s="86"/>
      <c r="D2" s="86" t="s">
        <v>141</v>
      </c>
      <c r="E2" s="87"/>
      <c r="F2" s="87"/>
      <c r="G2" s="15"/>
      <c r="H2" s="76"/>
      <c r="I2" s="76" t="s">
        <v>142</v>
      </c>
      <c r="J2" s="87"/>
      <c r="K2" s="87"/>
      <c r="L2" s="15"/>
      <c r="M2" s="76"/>
      <c r="N2" s="76" t="s">
        <v>143</v>
      </c>
      <c r="O2" s="87"/>
      <c r="P2" s="87"/>
    </row>
    <row r="3" spans="3:16" s="3" customFormat="1" ht="15" customHeight="1">
      <c r="C3" s="88"/>
      <c r="D3" s="88"/>
      <c r="E3" s="89" t="s">
        <v>70</v>
      </c>
      <c r="F3" s="89" t="s">
        <v>69</v>
      </c>
      <c r="G3" s="77"/>
      <c r="H3" s="90"/>
      <c r="I3" s="90"/>
      <c r="J3" s="89" t="s">
        <v>70</v>
      </c>
      <c r="K3" s="89" t="s">
        <v>69</v>
      </c>
      <c r="L3" s="77"/>
      <c r="M3" s="90"/>
      <c r="N3" s="90"/>
      <c r="O3" s="89" t="s">
        <v>70</v>
      </c>
      <c r="P3" s="89" t="s">
        <v>69</v>
      </c>
    </row>
    <row r="4" spans="1:16" s="3" customFormat="1" ht="15" customHeight="1" thickBot="1">
      <c r="A4" s="91" t="s">
        <v>144</v>
      </c>
      <c r="B4" s="91" t="s">
        <v>145</v>
      </c>
      <c r="C4" s="92">
        <v>2009</v>
      </c>
      <c r="D4" s="92">
        <v>2010</v>
      </c>
      <c r="E4" s="92" t="s">
        <v>68</v>
      </c>
      <c r="F4" s="92" t="s">
        <v>71</v>
      </c>
      <c r="G4" s="92"/>
      <c r="H4" s="92">
        <v>2009</v>
      </c>
      <c r="I4" s="92">
        <v>2010</v>
      </c>
      <c r="J4" s="93" t="s">
        <v>68</v>
      </c>
      <c r="K4" s="93" t="s">
        <v>71</v>
      </c>
      <c r="L4" s="94"/>
      <c r="M4" s="92">
        <v>2009</v>
      </c>
      <c r="N4" s="92">
        <v>2010</v>
      </c>
      <c r="O4" s="93" t="s">
        <v>68</v>
      </c>
      <c r="P4" s="93" t="s">
        <v>71</v>
      </c>
    </row>
    <row r="5" spans="1:12" ht="6" customHeight="1">
      <c r="A5" s="95"/>
      <c r="B5" s="95"/>
      <c r="G5" s="96"/>
      <c r="L5" s="96"/>
    </row>
    <row r="6" spans="1:16" ht="12.75">
      <c r="A6" s="2" t="s">
        <v>336</v>
      </c>
      <c r="B6" s="2" t="s">
        <v>87</v>
      </c>
      <c r="C6" s="68">
        <v>2582</v>
      </c>
      <c r="D6" s="68" t="s">
        <v>74</v>
      </c>
      <c r="E6" s="69" t="s">
        <v>74</v>
      </c>
      <c r="F6" s="69">
        <v>-100</v>
      </c>
      <c r="G6" s="96"/>
      <c r="H6" s="83">
        <v>23.231</v>
      </c>
      <c r="I6" s="83" t="s">
        <v>75</v>
      </c>
      <c r="J6" s="69" t="s">
        <v>75</v>
      </c>
      <c r="K6" s="69">
        <v>-100</v>
      </c>
      <c r="L6" s="96"/>
      <c r="M6" s="83">
        <v>0.95</v>
      </c>
      <c r="N6" s="83" t="s">
        <v>75</v>
      </c>
      <c r="O6" s="69" t="s">
        <v>75</v>
      </c>
      <c r="P6" s="69">
        <v>-100</v>
      </c>
    </row>
    <row r="7" spans="2:16" ht="12.75">
      <c r="B7" s="2" t="s">
        <v>96</v>
      </c>
      <c r="C7" s="68">
        <v>2003</v>
      </c>
      <c r="D7" s="68" t="s">
        <v>74</v>
      </c>
      <c r="E7" s="69" t="s">
        <v>74</v>
      </c>
      <c r="F7" s="69">
        <v>-100</v>
      </c>
      <c r="G7" s="96"/>
      <c r="H7" s="83">
        <v>87.433</v>
      </c>
      <c r="I7" s="83" t="s">
        <v>75</v>
      </c>
      <c r="J7" s="69" t="s">
        <v>75</v>
      </c>
      <c r="K7" s="69">
        <v>-100</v>
      </c>
      <c r="L7" s="96"/>
      <c r="M7" s="83" t="s">
        <v>75</v>
      </c>
      <c r="N7" s="83" t="s">
        <v>75</v>
      </c>
      <c r="O7" s="69" t="s">
        <v>75</v>
      </c>
      <c r="P7" s="69" t="s">
        <v>74</v>
      </c>
    </row>
    <row r="8" spans="1:16" ht="12.75">
      <c r="A8" s="2" t="s">
        <v>86</v>
      </c>
      <c r="B8" s="2" t="s">
        <v>107</v>
      </c>
      <c r="C8" s="68">
        <v>4585</v>
      </c>
      <c r="D8" s="68" t="s">
        <v>75</v>
      </c>
      <c r="E8" s="69" t="s">
        <v>75</v>
      </c>
      <c r="F8" s="69">
        <v>-100</v>
      </c>
      <c r="G8" s="96"/>
      <c r="H8" s="83">
        <v>110.66400000000002</v>
      </c>
      <c r="I8" s="83" t="s">
        <v>75</v>
      </c>
      <c r="J8" s="69" t="s">
        <v>75</v>
      </c>
      <c r="K8" s="69">
        <v>-100</v>
      </c>
      <c r="L8" s="96"/>
      <c r="M8" s="83">
        <v>0.95</v>
      </c>
      <c r="N8" s="83" t="s">
        <v>75</v>
      </c>
      <c r="O8" s="69" t="s">
        <v>75</v>
      </c>
      <c r="P8" s="69">
        <v>-100</v>
      </c>
    </row>
    <row r="9" spans="1:16" ht="12.75">
      <c r="A9" s="2" t="s">
        <v>337</v>
      </c>
      <c r="B9" s="2" t="s">
        <v>287</v>
      </c>
      <c r="C9" s="68">
        <v>570</v>
      </c>
      <c r="D9" s="68">
        <v>202</v>
      </c>
      <c r="E9" s="69">
        <v>0.009151174227031572</v>
      </c>
      <c r="F9" s="69">
        <v>-64.56140350877193</v>
      </c>
      <c r="G9" s="96"/>
      <c r="H9" s="83">
        <v>0.585</v>
      </c>
      <c r="I9" s="83">
        <v>14.995</v>
      </c>
      <c r="J9" s="69">
        <v>0.021884208935686638</v>
      </c>
      <c r="K9" s="69" t="s">
        <v>294</v>
      </c>
      <c r="L9" s="96"/>
      <c r="M9" s="83" t="s">
        <v>75</v>
      </c>
      <c r="N9" s="83" t="s">
        <v>75</v>
      </c>
      <c r="O9" s="69" t="s">
        <v>75</v>
      </c>
      <c r="P9" s="69" t="s">
        <v>74</v>
      </c>
    </row>
    <row r="10" spans="2:16" s="25" customFormat="1" ht="12.75" customHeight="1">
      <c r="B10" s="25" t="s">
        <v>288</v>
      </c>
      <c r="C10" s="68">
        <v>1448</v>
      </c>
      <c r="D10" s="68">
        <v>1302</v>
      </c>
      <c r="E10" s="69">
        <v>0.05898430120591637</v>
      </c>
      <c r="F10" s="69">
        <v>-10.082872928176801</v>
      </c>
      <c r="G10" s="96"/>
      <c r="H10" s="83">
        <v>5.969</v>
      </c>
      <c r="I10" s="83">
        <v>23.671</v>
      </c>
      <c r="J10" s="69">
        <v>0.03454625606646471</v>
      </c>
      <c r="K10" s="69">
        <v>296.56558887585857</v>
      </c>
      <c r="L10" s="96"/>
      <c r="M10" s="83" t="s">
        <v>75</v>
      </c>
      <c r="N10" s="83" t="s">
        <v>75</v>
      </c>
      <c r="O10" s="69" t="s">
        <v>75</v>
      </c>
      <c r="P10" s="69" t="s">
        <v>74</v>
      </c>
    </row>
    <row r="11" spans="1:16" s="25" customFormat="1" ht="12.75" customHeight="1">
      <c r="A11" s="2" t="s">
        <v>291</v>
      </c>
      <c r="B11" s="25" t="s">
        <v>107</v>
      </c>
      <c r="C11" s="68">
        <v>2018</v>
      </c>
      <c r="D11" s="68">
        <v>1504</v>
      </c>
      <c r="E11" s="69">
        <v>0.06813547543294794</v>
      </c>
      <c r="F11" s="69">
        <v>-25.47076313181368</v>
      </c>
      <c r="G11" s="96"/>
      <c r="H11" s="83">
        <v>6.554</v>
      </c>
      <c r="I11" s="83">
        <v>38.666</v>
      </c>
      <c r="J11" s="69">
        <v>0.05643046500215135</v>
      </c>
      <c r="K11" s="69">
        <v>489.96032956972834</v>
      </c>
      <c r="L11" s="96"/>
      <c r="M11" s="83" t="s">
        <v>75</v>
      </c>
      <c r="N11" s="83" t="s">
        <v>75</v>
      </c>
      <c r="O11" s="69" t="s">
        <v>75</v>
      </c>
      <c r="P11" s="69" t="s">
        <v>74</v>
      </c>
    </row>
    <row r="12" spans="1:16" s="25" customFormat="1" ht="12.75" customHeight="1">
      <c r="A12" s="25" t="s">
        <v>88</v>
      </c>
      <c r="B12" s="25" t="s">
        <v>89</v>
      </c>
      <c r="C12" s="68">
        <v>6317</v>
      </c>
      <c r="D12" s="68">
        <v>6373</v>
      </c>
      <c r="E12" s="69">
        <v>0.2887150165785753</v>
      </c>
      <c r="F12" s="69">
        <v>0.8864967547886682</v>
      </c>
      <c r="G12" s="96"/>
      <c r="H12" s="83">
        <v>87.111</v>
      </c>
      <c r="I12" s="83">
        <v>140.997</v>
      </c>
      <c r="J12" s="69">
        <v>0.20577577908002728</v>
      </c>
      <c r="K12" s="69">
        <v>61.85900747322384</v>
      </c>
      <c r="L12" s="96"/>
      <c r="M12" s="83">
        <v>1.754</v>
      </c>
      <c r="N12" s="83">
        <v>3.049</v>
      </c>
      <c r="O12" s="69">
        <v>0.09640286723437595</v>
      </c>
      <c r="P12" s="69">
        <v>73.83124287343215</v>
      </c>
    </row>
    <row r="13" spans="1:16" s="25" customFormat="1" ht="12.75" customHeight="1">
      <c r="A13" s="25" t="s">
        <v>90</v>
      </c>
      <c r="B13" s="25" t="s">
        <v>91</v>
      </c>
      <c r="C13" s="68">
        <v>12841</v>
      </c>
      <c r="D13" s="68">
        <v>14364</v>
      </c>
      <c r="E13" s="69">
        <v>0.6507300326588192</v>
      </c>
      <c r="F13" s="69">
        <v>11.860447005684915</v>
      </c>
      <c r="G13" s="96"/>
      <c r="H13" s="83">
        <v>477.936</v>
      </c>
      <c r="I13" s="83">
        <v>459.856</v>
      </c>
      <c r="J13" s="69">
        <v>0.6711293620759663</v>
      </c>
      <c r="K13" s="69">
        <v>-3.7829332797696735</v>
      </c>
      <c r="L13" s="96"/>
      <c r="M13" s="83">
        <v>0.456</v>
      </c>
      <c r="N13" s="83">
        <v>28.746</v>
      </c>
      <c r="O13" s="69">
        <v>0.9088871175858876</v>
      </c>
      <c r="P13" s="69" t="s">
        <v>294</v>
      </c>
    </row>
    <row r="14" spans="1:16" s="25" customFormat="1" ht="12.75" customHeight="1">
      <c r="A14" s="25" t="s">
        <v>92</v>
      </c>
      <c r="B14" s="25" t="s">
        <v>93</v>
      </c>
      <c r="C14" s="68">
        <v>16814</v>
      </c>
      <c r="D14" s="68">
        <v>18238</v>
      </c>
      <c r="E14" s="69">
        <v>0.8262332453099099</v>
      </c>
      <c r="F14" s="69">
        <v>8.469132865469241</v>
      </c>
      <c r="G14" s="96"/>
      <c r="H14" s="83">
        <v>413.992</v>
      </c>
      <c r="I14" s="83">
        <v>562.94</v>
      </c>
      <c r="J14" s="69">
        <v>0.8215736297602826</v>
      </c>
      <c r="K14" s="69">
        <v>35.9784730139713</v>
      </c>
      <c r="L14" s="96"/>
      <c r="M14" s="83">
        <v>52.489</v>
      </c>
      <c r="N14" s="83">
        <v>42.988</v>
      </c>
      <c r="O14" s="69">
        <v>1.3591887361991977</v>
      </c>
      <c r="P14" s="69">
        <v>-18.10093543409095</v>
      </c>
    </row>
    <row r="15" spans="1:16" s="25" customFormat="1" ht="12.75" customHeight="1">
      <c r="A15" s="25" t="s">
        <v>94</v>
      </c>
      <c r="B15" s="25" t="s">
        <v>49</v>
      </c>
      <c r="C15" s="68">
        <v>2297</v>
      </c>
      <c r="D15" s="68">
        <v>3600</v>
      </c>
      <c r="E15" s="69">
        <v>0.16309023374907752</v>
      </c>
      <c r="F15" s="69">
        <v>56.72616456247279</v>
      </c>
      <c r="G15" s="96"/>
      <c r="H15" s="83">
        <v>79.007</v>
      </c>
      <c r="I15" s="83">
        <v>97.492</v>
      </c>
      <c r="J15" s="69">
        <v>0.14228311420860032</v>
      </c>
      <c r="K15" s="69">
        <v>23.396661055349522</v>
      </c>
      <c r="L15" s="96"/>
      <c r="M15" s="83">
        <v>0.003</v>
      </c>
      <c r="N15" s="83">
        <v>0.002</v>
      </c>
      <c r="O15" s="69">
        <v>6.323572793333943E-05</v>
      </c>
      <c r="P15" s="69">
        <v>-33.333333333333336</v>
      </c>
    </row>
    <row r="16" spans="1:16" s="25" customFormat="1" ht="12.75" customHeight="1">
      <c r="A16" s="25" t="s">
        <v>95</v>
      </c>
      <c r="B16" s="25" t="s">
        <v>307</v>
      </c>
      <c r="C16" s="68">
        <v>48</v>
      </c>
      <c r="D16" s="68">
        <v>1205</v>
      </c>
      <c r="E16" s="69">
        <v>0.054589925463232894</v>
      </c>
      <c r="F16" s="69" t="s">
        <v>294</v>
      </c>
      <c r="G16" s="96"/>
      <c r="H16" s="83">
        <v>0.08</v>
      </c>
      <c r="I16" s="83">
        <v>3.93</v>
      </c>
      <c r="J16" s="69">
        <v>0.005735574599349683</v>
      </c>
      <c r="K16" s="69" t="s">
        <v>294</v>
      </c>
      <c r="L16" s="96"/>
      <c r="M16" s="83" t="s">
        <v>75</v>
      </c>
      <c r="N16" s="83" t="s">
        <v>75</v>
      </c>
      <c r="O16" s="69" t="s">
        <v>75</v>
      </c>
      <c r="P16" s="69" t="s">
        <v>74</v>
      </c>
    </row>
    <row r="17" spans="2:16" s="25" customFormat="1" ht="12.75" customHeight="1">
      <c r="B17" s="25" t="s">
        <v>96</v>
      </c>
      <c r="C17" s="68">
        <v>174344</v>
      </c>
      <c r="D17" s="68">
        <v>187848</v>
      </c>
      <c r="E17" s="69">
        <v>8.510048397026864</v>
      </c>
      <c r="F17" s="69">
        <v>7.745606387372095</v>
      </c>
      <c r="G17" s="96"/>
      <c r="H17" s="83">
        <v>3223.538</v>
      </c>
      <c r="I17" s="83">
        <v>3526.831</v>
      </c>
      <c r="J17" s="69">
        <v>5.14717615770968</v>
      </c>
      <c r="K17" s="69">
        <v>9.408699385581931</v>
      </c>
      <c r="L17" s="96"/>
      <c r="M17" s="83">
        <v>316.834</v>
      </c>
      <c r="N17" s="83">
        <v>281.733</v>
      </c>
      <c r="O17" s="69">
        <v>8.907795668921759</v>
      </c>
      <c r="P17" s="69">
        <v>-11.078672112210175</v>
      </c>
    </row>
    <row r="18" spans="1:16" s="25" customFormat="1" ht="12.75" customHeight="1">
      <c r="A18" s="25" t="s">
        <v>95</v>
      </c>
      <c r="B18" s="25" t="s">
        <v>107</v>
      </c>
      <c r="C18" s="68">
        <v>174392</v>
      </c>
      <c r="D18" s="68">
        <v>189053</v>
      </c>
      <c r="E18" s="69">
        <v>8.564638322490097</v>
      </c>
      <c r="F18" s="69">
        <v>8.406922335886957</v>
      </c>
      <c r="G18" s="96"/>
      <c r="H18" s="83">
        <v>3223.618</v>
      </c>
      <c r="I18" s="83">
        <v>3530.761</v>
      </c>
      <c r="J18" s="69">
        <v>5.152911732309029</v>
      </c>
      <c r="K18" s="69">
        <v>9.527896915825629</v>
      </c>
      <c r="L18" s="96"/>
      <c r="M18" s="83">
        <v>316.834</v>
      </c>
      <c r="N18" s="83">
        <v>281.733</v>
      </c>
      <c r="O18" s="69">
        <v>8.907795668921759</v>
      </c>
      <c r="P18" s="69">
        <v>-11.078672112210175</v>
      </c>
    </row>
    <row r="19" spans="1:16" s="25" customFormat="1" ht="12.75" customHeight="1">
      <c r="A19" s="25" t="s">
        <v>97</v>
      </c>
      <c r="B19" s="25" t="s">
        <v>98</v>
      </c>
      <c r="C19" s="68">
        <v>15318</v>
      </c>
      <c r="D19" s="68">
        <v>15534</v>
      </c>
      <c r="E19" s="69">
        <v>0.7037343586272695</v>
      </c>
      <c r="F19" s="69">
        <v>1.4101057579318343</v>
      </c>
      <c r="G19" s="96"/>
      <c r="H19" s="83">
        <v>294.694</v>
      </c>
      <c r="I19" s="83">
        <v>301.534</v>
      </c>
      <c r="J19" s="69">
        <v>0.44006889344537076</v>
      </c>
      <c r="K19" s="69">
        <v>2.32105166715304</v>
      </c>
      <c r="L19" s="96"/>
      <c r="M19" s="83">
        <v>19.085</v>
      </c>
      <c r="N19" s="83">
        <v>17.55</v>
      </c>
      <c r="O19" s="69">
        <v>0.5548935126150535</v>
      </c>
      <c r="P19" s="69">
        <v>-8.042965679853287</v>
      </c>
    </row>
    <row r="20" spans="1:16" s="25" customFormat="1" ht="12.75" customHeight="1">
      <c r="A20" s="25" t="s">
        <v>99</v>
      </c>
      <c r="B20" s="25" t="s">
        <v>100</v>
      </c>
      <c r="C20" s="68">
        <v>35864</v>
      </c>
      <c r="D20" s="68">
        <v>32409</v>
      </c>
      <c r="E20" s="69">
        <v>1.4682198293260704</v>
      </c>
      <c r="F20" s="69">
        <v>-9.633615882221724</v>
      </c>
      <c r="G20" s="96"/>
      <c r="H20" s="83">
        <v>562.811</v>
      </c>
      <c r="I20" s="83">
        <v>700.641</v>
      </c>
      <c r="J20" s="69">
        <v>1.0225391152323056</v>
      </c>
      <c r="K20" s="69">
        <v>24.48957109935661</v>
      </c>
      <c r="L20" s="96"/>
      <c r="M20" s="83">
        <v>13.019</v>
      </c>
      <c r="N20" s="83">
        <v>12.955</v>
      </c>
      <c r="O20" s="69">
        <v>0.40960942768820613</v>
      </c>
      <c r="P20" s="69">
        <v>-0.49158921576157866</v>
      </c>
    </row>
    <row r="21" spans="1:16" s="25" customFormat="1" ht="12.75" customHeight="1">
      <c r="A21" s="25" t="s">
        <v>324</v>
      </c>
      <c r="B21" s="25" t="s">
        <v>102</v>
      </c>
      <c r="C21" s="68">
        <v>8225</v>
      </c>
      <c r="D21" s="68">
        <v>9232</v>
      </c>
      <c r="E21" s="69">
        <v>0.4182358438809677</v>
      </c>
      <c r="F21" s="69">
        <v>12.24316109422492</v>
      </c>
      <c r="G21" s="96"/>
      <c r="H21" s="83">
        <v>51.269</v>
      </c>
      <c r="I21" s="83" t="s">
        <v>75</v>
      </c>
      <c r="J21" s="69" t="s">
        <v>75</v>
      </c>
      <c r="K21" s="69">
        <v>-100</v>
      </c>
      <c r="L21" s="96"/>
      <c r="M21" s="83" t="s">
        <v>75</v>
      </c>
      <c r="N21" s="83" t="s">
        <v>75</v>
      </c>
      <c r="O21" s="69" t="s">
        <v>75</v>
      </c>
      <c r="P21" s="69" t="s">
        <v>74</v>
      </c>
    </row>
    <row r="22" spans="1:16" s="25" customFormat="1" ht="12.75" customHeight="1">
      <c r="A22" s="25" t="s">
        <v>278</v>
      </c>
      <c r="B22" s="25" t="s">
        <v>106</v>
      </c>
      <c r="C22" s="68">
        <v>43925</v>
      </c>
      <c r="D22" s="68">
        <v>69975</v>
      </c>
      <c r="E22" s="69">
        <v>3.170066418497694</v>
      </c>
      <c r="F22" s="69">
        <v>59.30563460443938</v>
      </c>
      <c r="G22" s="96"/>
      <c r="H22" s="83">
        <v>131.297</v>
      </c>
      <c r="I22" s="83">
        <v>1034.99</v>
      </c>
      <c r="J22" s="69">
        <v>1.5104993268653761</v>
      </c>
      <c r="K22" s="69">
        <v>688.2815296617592</v>
      </c>
      <c r="L22" s="96"/>
      <c r="M22" s="83" t="s">
        <v>75</v>
      </c>
      <c r="N22" s="83" t="s">
        <v>75</v>
      </c>
      <c r="O22" s="69" t="s">
        <v>75</v>
      </c>
      <c r="P22" s="69" t="s">
        <v>74</v>
      </c>
    </row>
    <row r="23" spans="1:16" s="25" customFormat="1" ht="12.75" customHeight="1">
      <c r="A23" s="25" t="s">
        <v>263</v>
      </c>
      <c r="B23" s="25" t="s">
        <v>98</v>
      </c>
      <c r="C23" s="68">
        <v>786</v>
      </c>
      <c r="D23" s="68">
        <v>330</v>
      </c>
      <c r="E23" s="69">
        <v>0.01494993809366544</v>
      </c>
      <c r="F23" s="69">
        <v>-58.015267175572525</v>
      </c>
      <c r="G23" s="96"/>
      <c r="H23" s="83">
        <v>6.546</v>
      </c>
      <c r="I23" s="83">
        <v>8.357</v>
      </c>
      <c r="J23" s="69">
        <v>0.012196487767624758</v>
      </c>
      <c r="K23" s="69">
        <v>27.6657500763825</v>
      </c>
      <c r="L23" s="96"/>
      <c r="M23" s="83">
        <v>0.022</v>
      </c>
      <c r="N23" s="83">
        <v>0.019</v>
      </c>
      <c r="O23" s="69">
        <v>0.0006007394153667246</v>
      </c>
      <c r="P23" s="69">
        <v>-13.636363636363635</v>
      </c>
    </row>
    <row r="24" spans="1:16" s="25" customFormat="1" ht="12.75" customHeight="1">
      <c r="A24" s="25" t="s">
        <v>103</v>
      </c>
      <c r="B24" s="25" t="s">
        <v>104</v>
      </c>
      <c r="C24" s="68">
        <v>12654</v>
      </c>
      <c r="D24" s="68">
        <v>12799</v>
      </c>
      <c r="E24" s="69">
        <v>0.5798310838206787</v>
      </c>
      <c r="F24" s="69">
        <v>1.145882724830094</v>
      </c>
      <c r="G24" s="96"/>
      <c r="H24" s="83">
        <v>262.914</v>
      </c>
      <c r="I24" s="83">
        <v>250.398</v>
      </c>
      <c r="J24" s="69">
        <v>0.3654392897017715</v>
      </c>
      <c r="K24" s="69">
        <v>-4.760492024007846</v>
      </c>
      <c r="L24" s="96"/>
      <c r="M24" s="83">
        <v>42.798</v>
      </c>
      <c r="N24" s="83">
        <v>23.745</v>
      </c>
      <c r="O24" s="69">
        <v>0.7507661798885724</v>
      </c>
      <c r="P24" s="69">
        <v>-44.518435440908455</v>
      </c>
    </row>
    <row r="25" spans="1:16" s="25" customFormat="1" ht="12.75" customHeight="1">
      <c r="A25" s="25" t="s">
        <v>108</v>
      </c>
      <c r="B25" s="25" t="s">
        <v>12</v>
      </c>
      <c r="C25" s="68">
        <v>3682</v>
      </c>
      <c r="D25" s="68">
        <v>4475</v>
      </c>
      <c r="E25" s="69">
        <v>0.20273022111864497</v>
      </c>
      <c r="F25" s="69">
        <v>21.53720803910919</v>
      </c>
      <c r="G25" s="96"/>
      <c r="H25" s="83">
        <v>287.396</v>
      </c>
      <c r="I25" s="83">
        <v>362.335</v>
      </c>
      <c r="J25" s="69">
        <v>0.5288039242888976</v>
      </c>
      <c r="K25" s="69">
        <v>26.07517154031369</v>
      </c>
      <c r="L25" s="96"/>
      <c r="M25" s="83" t="s">
        <v>75</v>
      </c>
      <c r="N25" s="83" t="s">
        <v>75</v>
      </c>
      <c r="O25" s="69" t="s">
        <v>75</v>
      </c>
      <c r="P25" s="69" t="s">
        <v>74</v>
      </c>
    </row>
    <row r="26" spans="2:16" s="25" customFormat="1" ht="12.75" customHeight="1">
      <c r="B26" s="25" t="s">
        <v>138</v>
      </c>
      <c r="C26" s="68">
        <v>6461</v>
      </c>
      <c r="D26" s="68">
        <v>8214</v>
      </c>
      <c r="E26" s="69">
        <v>0.3721175500041452</v>
      </c>
      <c r="F26" s="69">
        <v>27.132022906670784</v>
      </c>
      <c r="G26" s="96"/>
      <c r="H26" s="83">
        <v>87.82</v>
      </c>
      <c r="I26" s="83">
        <v>128.69</v>
      </c>
      <c r="J26" s="69">
        <v>0.18781452803824697</v>
      </c>
      <c r="K26" s="69">
        <v>46.538373946709186</v>
      </c>
      <c r="L26" s="96"/>
      <c r="M26" s="83" t="s">
        <v>75</v>
      </c>
      <c r="N26" s="83" t="s">
        <v>75</v>
      </c>
      <c r="O26" s="69" t="s">
        <v>75</v>
      </c>
      <c r="P26" s="69" t="s">
        <v>74</v>
      </c>
    </row>
    <row r="27" spans="2:16" s="25" customFormat="1" ht="12.75" customHeight="1">
      <c r="B27" s="25" t="s">
        <v>109</v>
      </c>
      <c r="C27" s="68">
        <v>18341</v>
      </c>
      <c r="D27" s="68">
        <v>15781</v>
      </c>
      <c r="E27" s="69">
        <v>0.7149241607761645</v>
      </c>
      <c r="F27" s="69">
        <v>-13.95779946567799</v>
      </c>
      <c r="G27" s="96"/>
      <c r="H27" s="83">
        <v>421.393</v>
      </c>
      <c r="I27" s="83">
        <v>419.056</v>
      </c>
      <c r="J27" s="69">
        <v>0.6115844654720306</v>
      </c>
      <c r="K27" s="69">
        <v>-0.5545891839684125</v>
      </c>
      <c r="L27" s="96"/>
      <c r="M27" s="83">
        <v>64.12</v>
      </c>
      <c r="N27" s="83">
        <v>20.988</v>
      </c>
      <c r="O27" s="69">
        <v>0.663595728932464</v>
      </c>
      <c r="P27" s="69">
        <v>-67.26762320648784</v>
      </c>
    </row>
    <row r="28" spans="1:16" s="25" customFormat="1" ht="12.75" customHeight="1">
      <c r="A28" s="25" t="s">
        <v>108</v>
      </c>
      <c r="B28" s="25" t="s">
        <v>107</v>
      </c>
      <c r="C28" s="68">
        <v>28484</v>
      </c>
      <c r="D28" s="68">
        <v>28470</v>
      </c>
      <c r="E28" s="69">
        <v>1.2897719318989547</v>
      </c>
      <c r="F28" s="69">
        <v>-0.04915040022468453</v>
      </c>
      <c r="G28" s="96"/>
      <c r="H28" s="83">
        <v>796.6089999999999</v>
      </c>
      <c r="I28" s="83">
        <v>910.0809999999999</v>
      </c>
      <c r="J28" s="69">
        <v>1.328202917799175</v>
      </c>
      <c r="K28" s="69">
        <v>14.244378358768216</v>
      </c>
      <c r="L28" s="96"/>
      <c r="M28" s="83">
        <v>64.12</v>
      </c>
      <c r="N28" s="83">
        <v>20.988</v>
      </c>
      <c r="O28" s="69">
        <v>0.663595728932464</v>
      </c>
      <c r="P28" s="69">
        <v>-67.26762320648784</v>
      </c>
    </row>
    <row r="29" spans="1:16" s="25" customFormat="1" ht="12.75" customHeight="1">
      <c r="A29" s="25" t="s">
        <v>338</v>
      </c>
      <c r="B29" s="25" t="s">
        <v>48</v>
      </c>
      <c r="C29" s="68" t="s">
        <v>74</v>
      </c>
      <c r="D29" s="68" t="s">
        <v>74</v>
      </c>
      <c r="E29" s="69" t="s">
        <v>74</v>
      </c>
      <c r="F29" s="69" t="s">
        <v>74</v>
      </c>
      <c r="G29" s="96"/>
      <c r="H29" s="83">
        <v>131.779</v>
      </c>
      <c r="I29" s="83" t="s">
        <v>75</v>
      </c>
      <c r="J29" s="69" t="s">
        <v>75</v>
      </c>
      <c r="K29" s="69">
        <v>-100</v>
      </c>
      <c r="L29" s="96"/>
      <c r="M29" s="83" t="s">
        <v>75</v>
      </c>
      <c r="N29" s="83" t="s">
        <v>75</v>
      </c>
      <c r="O29" s="69" t="s">
        <v>75</v>
      </c>
      <c r="P29" s="69" t="s">
        <v>74</v>
      </c>
    </row>
    <row r="30" spans="2:16" s="25" customFormat="1" ht="12.75" customHeight="1">
      <c r="B30" s="25" t="s">
        <v>96</v>
      </c>
      <c r="C30" s="68" t="s">
        <v>74</v>
      </c>
      <c r="D30" s="68" t="s">
        <v>74</v>
      </c>
      <c r="E30" s="69" t="s">
        <v>74</v>
      </c>
      <c r="F30" s="69" t="s">
        <v>74</v>
      </c>
      <c r="G30" s="96"/>
      <c r="H30" s="83">
        <v>112.484</v>
      </c>
      <c r="I30" s="83" t="s">
        <v>74</v>
      </c>
      <c r="J30" s="69" t="s">
        <v>74</v>
      </c>
      <c r="K30" s="69">
        <v>-100</v>
      </c>
      <c r="L30" s="96"/>
      <c r="M30" s="83" t="s">
        <v>75</v>
      </c>
      <c r="N30" s="83" t="s">
        <v>74</v>
      </c>
      <c r="O30" s="69" t="s">
        <v>74</v>
      </c>
      <c r="P30" s="69" t="s">
        <v>74</v>
      </c>
    </row>
    <row r="31" spans="2:16" s="25" customFormat="1" ht="12.75" customHeight="1">
      <c r="B31" s="25" t="s">
        <v>12</v>
      </c>
      <c r="C31" s="68" t="s">
        <v>74</v>
      </c>
      <c r="D31" s="68" t="s">
        <v>74</v>
      </c>
      <c r="E31" s="69" t="s">
        <v>74</v>
      </c>
      <c r="F31" s="69" t="s">
        <v>74</v>
      </c>
      <c r="G31" s="96"/>
      <c r="H31" s="83">
        <v>57.146</v>
      </c>
      <c r="I31" s="83" t="s">
        <v>75</v>
      </c>
      <c r="J31" s="69" t="s">
        <v>75</v>
      </c>
      <c r="K31" s="69">
        <v>-100</v>
      </c>
      <c r="L31" s="96"/>
      <c r="M31" s="83" t="s">
        <v>75</v>
      </c>
      <c r="N31" s="83" t="s">
        <v>75</v>
      </c>
      <c r="O31" s="69" t="s">
        <v>75</v>
      </c>
      <c r="P31" s="69" t="s">
        <v>74</v>
      </c>
    </row>
    <row r="32" spans="2:16" s="25" customFormat="1" ht="12.75" customHeight="1">
      <c r="B32" s="25" t="s">
        <v>119</v>
      </c>
      <c r="C32" s="68" t="s">
        <v>74</v>
      </c>
      <c r="D32" s="68" t="s">
        <v>74</v>
      </c>
      <c r="E32" s="69" t="s">
        <v>74</v>
      </c>
      <c r="F32" s="69" t="s">
        <v>74</v>
      </c>
      <c r="G32" s="96"/>
      <c r="H32" s="83">
        <v>117.013</v>
      </c>
      <c r="I32" s="83" t="s">
        <v>74</v>
      </c>
      <c r="J32" s="69" t="s">
        <v>74</v>
      </c>
      <c r="K32" s="69">
        <v>-100</v>
      </c>
      <c r="L32" s="96"/>
      <c r="M32" s="83" t="s">
        <v>75</v>
      </c>
      <c r="N32" s="83" t="s">
        <v>74</v>
      </c>
      <c r="O32" s="69" t="s">
        <v>74</v>
      </c>
      <c r="P32" s="69" t="s">
        <v>74</v>
      </c>
    </row>
    <row r="33" spans="1:16" s="25" customFormat="1" ht="12.75" customHeight="1">
      <c r="A33" s="25" t="s">
        <v>146</v>
      </c>
      <c r="B33" s="25" t="s">
        <v>107</v>
      </c>
      <c r="C33" s="68" t="s">
        <v>75</v>
      </c>
      <c r="D33" s="68" t="s">
        <v>75</v>
      </c>
      <c r="E33" s="69" t="s">
        <v>75</v>
      </c>
      <c r="F33" s="69" t="s">
        <v>74</v>
      </c>
      <c r="G33" s="96"/>
      <c r="H33" s="83">
        <v>418.422</v>
      </c>
      <c r="I33" s="83" t="s">
        <v>75</v>
      </c>
      <c r="J33" s="69" t="s">
        <v>75</v>
      </c>
      <c r="K33" s="69">
        <v>-100</v>
      </c>
      <c r="L33" s="96"/>
      <c r="M33" s="83" t="s">
        <v>75</v>
      </c>
      <c r="N33" s="83" t="s">
        <v>75</v>
      </c>
      <c r="O33" s="69" t="s">
        <v>75</v>
      </c>
      <c r="P33" s="69" t="s">
        <v>74</v>
      </c>
    </row>
    <row r="34" spans="1:16" s="25" customFormat="1" ht="12.75" customHeight="1">
      <c r="A34" s="25" t="s">
        <v>110</v>
      </c>
      <c r="B34" s="25" t="s">
        <v>286</v>
      </c>
      <c r="C34" s="68">
        <v>109428</v>
      </c>
      <c r="D34" s="68">
        <v>113033</v>
      </c>
      <c r="E34" s="69">
        <v>5.120716219822078</v>
      </c>
      <c r="F34" s="69">
        <v>3.294403626128606</v>
      </c>
      <c r="G34" s="96"/>
      <c r="H34" s="83">
        <v>5594.354</v>
      </c>
      <c r="I34" s="83">
        <v>6305.346</v>
      </c>
      <c r="J34" s="69">
        <v>9.202234696618605</v>
      </c>
      <c r="K34" s="69">
        <v>12.709099209667452</v>
      </c>
      <c r="L34" s="96"/>
      <c r="M34" s="83">
        <v>221.945</v>
      </c>
      <c r="N34" s="83">
        <v>327.512</v>
      </c>
      <c r="O34" s="69">
        <v>10.355229863451932</v>
      </c>
      <c r="P34" s="69">
        <v>47.56448669715469</v>
      </c>
    </row>
    <row r="35" spans="1:16" s="25" customFormat="1" ht="12.75" customHeight="1">
      <c r="A35" s="25" t="s">
        <v>111</v>
      </c>
      <c r="B35" s="25" t="s">
        <v>112</v>
      </c>
      <c r="C35" s="68">
        <v>16923</v>
      </c>
      <c r="D35" s="68">
        <v>15554</v>
      </c>
      <c r="E35" s="69">
        <v>0.7046404154814311</v>
      </c>
      <c r="F35" s="69">
        <v>-8.089582225373748</v>
      </c>
      <c r="G35" s="96"/>
      <c r="H35" s="83">
        <v>271.84</v>
      </c>
      <c r="I35" s="83">
        <v>180.673</v>
      </c>
      <c r="J35" s="69">
        <v>0.2636802721598741</v>
      </c>
      <c r="K35" s="69">
        <v>-33.53700706297822</v>
      </c>
      <c r="L35" s="96"/>
      <c r="M35" s="83">
        <v>36.741</v>
      </c>
      <c r="N35" s="83">
        <v>11.457</v>
      </c>
      <c r="O35" s="69">
        <v>0.36224586746613496</v>
      </c>
      <c r="P35" s="69">
        <v>-68.81685310688331</v>
      </c>
    </row>
    <row r="36" spans="1:16" s="25" customFormat="1" ht="12.75" customHeight="1">
      <c r="A36" s="25" t="s">
        <v>113</v>
      </c>
      <c r="B36" s="25" t="s">
        <v>93</v>
      </c>
      <c r="C36" s="68">
        <v>9522</v>
      </c>
      <c r="D36" s="68">
        <v>17608</v>
      </c>
      <c r="E36" s="69">
        <v>0.7976924544038213</v>
      </c>
      <c r="F36" s="69">
        <v>84.91913463558076</v>
      </c>
      <c r="G36" s="96"/>
      <c r="H36" s="83">
        <v>160.639</v>
      </c>
      <c r="I36" s="83">
        <v>397.078</v>
      </c>
      <c r="J36" s="69">
        <v>0.5795090307278812</v>
      </c>
      <c r="K36" s="69">
        <v>147.1865487210453</v>
      </c>
      <c r="L36" s="96"/>
      <c r="M36" s="83">
        <v>9.638</v>
      </c>
      <c r="N36" s="83">
        <v>13.546</v>
      </c>
      <c r="O36" s="69">
        <v>0.42829558529250794</v>
      </c>
      <c r="P36" s="69">
        <v>40.54783150031127</v>
      </c>
    </row>
    <row r="37" spans="1:16" s="25" customFormat="1" ht="12.75" customHeight="1">
      <c r="A37" s="25" t="s">
        <v>114</v>
      </c>
      <c r="B37" s="25" t="s">
        <v>93</v>
      </c>
      <c r="C37" s="68">
        <v>8940</v>
      </c>
      <c r="D37" s="68">
        <v>19425</v>
      </c>
      <c r="E37" s="69">
        <v>0.8800077196043974</v>
      </c>
      <c r="F37" s="69">
        <v>117.28187919463089</v>
      </c>
      <c r="G37" s="96"/>
      <c r="H37" s="83">
        <v>331.073</v>
      </c>
      <c r="I37" s="83">
        <v>584.758</v>
      </c>
      <c r="J37" s="69">
        <v>0.8534155551059852</v>
      </c>
      <c r="K37" s="69">
        <v>76.62509476761925</v>
      </c>
      <c r="L37" s="96"/>
      <c r="M37" s="83">
        <v>35.517</v>
      </c>
      <c r="N37" s="83">
        <v>73.021</v>
      </c>
      <c r="O37" s="69">
        <v>2.3087680447101895</v>
      </c>
      <c r="P37" s="69">
        <v>105.5945040403187</v>
      </c>
    </row>
    <row r="38" spans="1:16" s="25" customFormat="1" ht="12.75" customHeight="1">
      <c r="A38" s="25" t="s">
        <v>255</v>
      </c>
      <c r="B38" s="25" t="s">
        <v>36</v>
      </c>
      <c r="C38" s="68">
        <v>3327</v>
      </c>
      <c r="D38" s="68">
        <v>3594</v>
      </c>
      <c r="E38" s="69">
        <v>0.16281841669282907</v>
      </c>
      <c r="F38" s="69">
        <v>8.025247971145166</v>
      </c>
      <c r="G38" s="96"/>
      <c r="H38" s="83">
        <v>2.148</v>
      </c>
      <c r="I38" s="83">
        <v>2.093</v>
      </c>
      <c r="J38" s="69">
        <v>0.0030545948184322867</v>
      </c>
      <c r="K38" s="69">
        <v>-2.560521415270023</v>
      </c>
      <c r="L38" s="96"/>
      <c r="M38" s="83">
        <v>0.01</v>
      </c>
      <c r="N38" s="83">
        <v>0.01</v>
      </c>
      <c r="O38" s="69">
        <v>0.0003161786396666972</v>
      </c>
      <c r="P38" s="69" t="s">
        <v>75</v>
      </c>
    </row>
    <row r="39" spans="1:16" s="25" customFormat="1" ht="12.75" customHeight="1">
      <c r="A39" s="25" t="s">
        <v>292</v>
      </c>
      <c r="B39" s="25" t="s">
        <v>119</v>
      </c>
      <c r="C39" s="68">
        <v>12351</v>
      </c>
      <c r="D39" s="68">
        <v>15639</v>
      </c>
      <c r="E39" s="69">
        <v>0.7084911571116176</v>
      </c>
      <c r="F39" s="69">
        <v>26.621326208404184</v>
      </c>
      <c r="G39" s="96"/>
      <c r="H39" s="83">
        <v>621.077</v>
      </c>
      <c r="I39" s="83">
        <v>604.389</v>
      </c>
      <c r="J39" s="69">
        <v>0.882065698861668</v>
      </c>
      <c r="K39" s="69">
        <v>-2.686945419006015</v>
      </c>
      <c r="L39" s="96"/>
      <c r="M39" s="83">
        <v>35.219</v>
      </c>
      <c r="N39" s="83">
        <v>83.46</v>
      </c>
      <c r="O39" s="69">
        <v>2.6388269266582545</v>
      </c>
      <c r="P39" s="69">
        <v>136.97436043044945</v>
      </c>
    </row>
    <row r="40" spans="1:16" s="25" customFormat="1" ht="12.75" customHeight="1">
      <c r="A40" s="25" t="s">
        <v>115</v>
      </c>
      <c r="B40" s="25" t="s">
        <v>106</v>
      </c>
      <c r="C40" s="68" t="s">
        <v>74</v>
      </c>
      <c r="D40" s="68">
        <v>3973</v>
      </c>
      <c r="E40" s="69">
        <v>0.17998819407919028</v>
      </c>
      <c r="F40" s="69" t="s">
        <v>74</v>
      </c>
      <c r="G40" s="96"/>
      <c r="H40" s="83" t="s">
        <v>74</v>
      </c>
      <c r="I40" s="83">
        <v>8.098</v>
      </c>
      <c r="J40" s="69">
        <v>0.01181849442888899</v>
      </c>
      <c r="K40" s="69" t="s">
        <v>74</v>
      </c>
      <c r="L40" s="96"/>
      <c r="M40" s="83" t="s">
        <v>74</v>
      </c>
      <c r="N40" s="83" t="s">
        <v>75</v>
      </c>
      <c r="O40" s="69" t="s">
        <v>75</v>
      </c>
      <c r="P40" s="69" t="s">
        <v>74</v>
      </c>
    </row>
    <row r="41" spans="2:16" s="25" customFormat="1" ht="12.75" customHeight="1">
      <c r="B41" s="25" t="s">
        <v>96</v>
      </c>
      <c r="C41" s="68">
        <v>38504</v>
      </c>
      <c r="D41" s="68">
        <v>42813</v>
      </c>
      <c r="E41" s="69">
        <v>1.9395506048609044</v>
      </c>
      <c r="F41" s="69">
        <v>11.191045086224815</v>
      </c>
      <c r="G41" s="96"/>
      <c r="H41" s="83">
        <v>1985.784</v>
      </c>
      <c r="I41" s="83">
        <v>2177.765</v>
      </c>
      <c r="J41" s="69">
        <v>3.1783037194281833</v>
      </c>
      <c r="K41" s="69">
        <v>9.667768498487227</v>
      </c>
      <c r="L41" s="96"/>
      <c r="M41" s="83" t="s">
        <v>75</v>
      </c>
      <c r="N41" s="83" t="s">
        <v>75</v>
      </c>
      <c r="O41" s="69" t="s">
        <v>75</v>
      </c>
      <c r="P41" s="69" t="s">
        <v>74</v>
      </c>
    </row>
    <row r="42" spans="2:16" s="25" customFormat="1" ht="12.75" customHeight="1">
      <c r="B42" s="25" t="s">
        <v>12</v>
      </c>
      <c r="C42" s="68">
        <v>6559</v>
      </c>
      <c r="D42" s="68">
        <v>10957</v>
      </c>
      <c r="E42" s="69">
        <v>0.4963832475524007</v>
      </c>
      <c r="F42" s="69">
        <v>67.05290440615947</v>
      </c>
      <c r="G42" s="96"/>
      <c r="H42" s="83">
        <v>411.864</v>
      </c>
      <c r="I42" s="83">
        <v>421.686</v>
      </c>
      <c r="J42" s="69">
        <v>0.6154227762090001</v>
      </c>
      <c r="K42" s="69">
        <v>2.3847677874249795</v>
      </c>
      <c r="L42" s="96"/>
      <c r="M42" s="83">
        <v>13.036</v>
      </c>
      <c r="N42" s="83">
        <v>23.074</v>
      </c>
      <c r="O42" s="69">
        <v>0.729550593166937</v>
      </c>
      <c r="P42" s="69">
        <v>77.00214789812827</v>
      </c>
    </row>
    <row r="43" spans="2:16" s="25" customFormat="1" ht="12.75" customHeight="1">
      <c r="B43" s="25" t="s">
        <v>138</v>
      </c>
      <c r="C43" s="68">
        <v>2452</v>
      </c>
      <c r="D43" s="68">
        <v>4918</v>
      </c>
      <c r="E43" s="69">
        <v>0.22279938043832312</v>
      </c>
      <c r="F43" s="69">
        <v>100.57096247960845</v>
      </c>
      <c r="G43" s="96"/>
      <c r="H43" s="83">
        <v>5.35</v>
      </c>
      <c r="I43" s="83">
        <v>15.8</v>
      </c>
      <c r="J43" s="69">
        <v>0.023059053096622133</v>
      </c>
      <c r="K43" s="69">
        <v>195.32710280373834</v>
      </c>
      <c r="L43" s="96"/>
      <c r="M43" s="83" t="s">
        <v>75</v>
      </c>
      <c r="N43" s="83" t="s">
        <v>75</v>
      </c>
      <c r="O43" s="69" t="s">
        <v>75</v>
      </c>
      <c r="P43" s="69" t="s">
        <v>74</v>
      </c>
    </row>
    <row r="44" spans="2:16" s="25" customFormat="1" ht="12.75" customHeight="1">
      <c r="B44" s="25" t="s">
        <v>116</v>
      </c>
      <c r="C44" s="68">
        <v>103339</v>
      </c>
      <c r="D44" s="68">
        <v>117108</v>
      </c>
      <c r="E44" s="69">
        <v>5.305325303857492</v>
      </c>
      <c r="F44" s="69">
        <v>13.324108032785297</v>
      </c>
      <c r="G44" s="96"/>
      <c r="H44" s="83">
        <v>3563.79</v>
      </c>
      <c r="I44" s="83">
        <v>3763.077</v>
      </c>
      <c r="J44" s="69">
        <v>5.491961541118831</v>
      </c>
      <c r="K44" s="69">
        <v>5.591996161389989</v>
      </c>
      <c r="L44" s="96"/>
      <c r="M44" s="83">
        <v>157.234</v>
      </c>
      <c r="N44" s="83">
        <v>206.273</v>
      </c>
      <c r="O44" s="69">
        <v>6.521911653996862</v>
      </c>
      <c r="P44" s="69">
        <v>31.18854700637266</v>
      </c>
    </row>
    <row r="45" spans="1:16" s="25" customFormat="1" ht="12.75" customHeight="1">
      <c r="A45" s="25" t="s">
        <v>115</v>
      </c>
      <c r="B45" s="25" t="s">
        <v>107</v>
      </c>
      <c r="C45" s="68">
        <v>150854</v>
      </c>
      <c r="D45" s="68">
        <v>179769</v>
      </c>
      <c r="E45" s="69">
        <v>8.14404673078831</v>
      </c>
      <c r="F45" s="69">
        <v>19.167539475254223</v>
      </c>
      <c r="G45" s="96"/>
      <c r="H45" s="83">
        <v>5966.7880000000005</v>
      </c>
      <c r="I45" s="83">
        <v>6386.426</v>
      </c>
      <c r="J45" s="69">
        <v>9.320565584281526</v>
      </c>
      <c r="K45" s="69">
        <v>7.032896090828089</v>
      </c>
      <c r="L45" s="96"/>
      <c r="M45" s="83">
        <v>170.27</v>
      </c>
      <c r="N45" s="83">
        <v>229.347</v>
      </c>
      <c r="O45" s="69">
        <v>7.2514622471638</v>
      </c>
      <c r="P45" s="69">
        <v>34.69607094614435</v>
      </c>
    </row>
    <row r="46" spans="1:16" s="25" customFormat="1" ht="12.75" customHeight="1">
      <c r="A46" s="25" t="s">
        <v>275</v>
      </c>
      <c r="B46" s="25" t="s">
        <v>12</v>
      </c>
      <c r="C46" s="68">
        <v>329</v>
      </c>
      <c r="D46" s="68">
        <v>496</v>
      </c>
      <c r="E46" s="69">
        <v>0.022470209983206237</v>
      </c>
      <c r="F46" s="69">
        <v>50.75987841945289</v>
      </c>
      <c r="G46" s="96"/>
      <c r="H46" s="83">
        <v>172.151</v>
      </c>
      <c r="I46" s="83">
        <v>171.383</v>
      </c>
      <c r="J46" s="69">
        <v>0.2501221327125564</v>
      </c>
      <c r="K46" s="69">
        <v>-0.4461199760675272</v>
      </c>
      <c r="L46" s="96"/>
      <c r="M46" s="83">
        <v>0.006</v>
      </c>
      <c r="N46" s="83">
        <v>0.001</v>
      </c>
      <c r="O46" s="69">
        <v>3.161786396666972E-05</v>
      </c>
      <c r="P46" s="69">
        <v>-83.33333333333334</v>
      </c>
    </row>
    <row r="47" spans="2:16" s="25" customFormat="1" ht="12.75" customHeight="1">
      <c r="B47" s="25" t="s">
        <v>116</v>
      </c>
      <c r="C47" s="68">
        <v>41591</v>
      </c>
      <c r="D47" s="68">
        <v>37439</v>
      </c>
      <c r="E47" s="69">
        <v>1.6960931281476983</v>
      </c>
      <c r="F47" s="69">
        <v>-9.982928999062302</v>
      </c>
      <c r="G47" s="96"/>
      <c r="H47" s="83">
        <v>1551.25</v>
      </c>
      <c r="I47" s="83">
        <v>2134.452</v>
      </c>
      <c r="J47" s="69">
        <v>3.115091265834893</v>
      </c>
      <c r="K47" s="69">
        <v>37.59561643835618</v>
      </c>
      <c r="L47" s="96"/>
      <c r="M47" s="83">
        <v>76.442</v>
      </c>
      <c r="N47" s="83">
        <v>91.024</v>
      </c>
      <c r="O47" s="69">
        <v>2.877984449702144</v>
      </c>
      <c r="P47" s="69">
        <v>19.07590068287068</v>
      </c>
    </row>
    <row r="48" spans="1:16" s="25" customFormat="1" ht="12.75" customHeight="1">
      <c r="A48" s="25" t="s">
        <v>275</v>
      </c>
      <c r="B48" s="25" t="s">
        <v>107</v>
      </c>
      <c r="C48" s="68">
        <v>41920</v>
      </c>
      <c r="D48" s="68">
        <v>37935</v>
      </c>
      <c r="E48" s="69">
        <v>1.7185633381309042</v>
      </c>
      <c r="F48" s="69">
        <v>-9.506202290076338</v>
      </c>
      <c r="G48" s="96"/>
      <c r="H48" s="83">
        <v>1723.401</v>
      </c>
      <c r="I48" s="83">
        <v>2305.835</v>
      </c>
      <c r="J48" s="69">
        <v>3.3652133985474495</v>
      </c>
      <c r="K48" s="69">
        <v>33.79561692258506</v>
      </c>
      <c r="L48" s="96"/>
      <c r="M48" s="83">
        <v>76.448</v>
      </c>
      <c r="N48" s="83">
        <v>91.025</v>
      </c>
      <c r="O48" s="69">
        <v>2.878016067566111</v>
      </c>
      <c r="P48" s="69">
        <v>19.067863122645477</v>
      </c>
    </row>
    <row r="49" spans="1:16" s="25" customFormat="1" ht="12.75" customHeight="1">
      <c r="A49" s="25" t="s">
        <v>117</v>
      </c>
      <c r="B49" s="25" t="s">
        <v>112</v>
      </c>
      <c r="C49" s="68">
        <v>5197</v>
      </c>
      <c r="D49" s="68">
        <v>3284</v>
      </c>
      <c r="E49" s="69">
        <v>0.14877453545332517</v>
      </c>
      <c r="F49" s="69">
        <v>-36.80969790263614</v>
      </c>
      <c r="G49" s="96"/>
      <c r="H49" s="83">
        <v>198.27</v>
      </c>
      <c r="I49" s="83">
        <v>126.4</v>
      </c>
      <c r="J49" s="69">
        <v>0.18447242477297707</v>
      </c>
      <c r="K49" s="69">
        <v>-36.24854995712917</v>
      </c>
      <c r="L49" s="96"/>
      <c r="M49" s="83">
        <v>6.586</v>
      </c>
      <c r="N49" s="83">
        <v>7.765</v>
      </c>
      <c r="O49" s="69">
        <v>0.24551271370119032</v>
      </c>
      <c r="P49" s="69">
        <v>17.901609474643166</v>
      </c>
    </row>
    <row r="50" spans="1:16" s="25" customFormat="1" ht="12.75" customHeight="1">
      <c r="A50" s="25" t="s">
        <v>147</v>
      </c>
      <c r="B50" s="25" t="s">
        <v>93</v>
      </c>
      <c r="C50" s="68" t="s">
        <v>74</v>
      </c>
      <c r="D50" s="68" t="s">
        <v>74</v>
      </c>
      <c r="E50" s="69" t="s">
        <v>74</v>
      </c>
      <c r="F50" s="69" t="s">
        <v>74</v>
      </c>
      <c r="G50" s="96"/>
      <c r="H50" s="83">
        <v>14.998</v>
      </c>
      <c r="I50" s="83">
        <v>3.311</v>
      </c>
      <c r="J50" s="69">
        <v>0.0048321851141086</v>
      </c>
      <c r="K50" s="69">
        <v>-77.92372316308841</v>
      </c>
      <c r="L50" s="96"/>
      <c r="M50" s="83" t="s">
        <v>75</v>
      </c>
      <c r="N50" s="83" t="s">
        <v>75</v>
      </c>
      <c r="O50" s="69" t="s">
        <v>75</v>
      </c>
      <c r="P50" s="69" t="s">
        <v>74</v>
      </c>
    </row>
    <row r="51" spans="2:16" s="25" customFormat="1" ht="12.75" customHeight="1">
      <c r="B51" s="25" t="s">
        <v>119</v>
      </c>
      <c r="C51" s="68" t="s">
        <v>74</v>
      </c>
      <c r="D51" s="68" t="s">
        <v>74</v>
      </c>
      <c r="E51" s="69" t="s">
        <v>74</v>
      </c>
      <c r="F51" s="69" t="s">
        <v>74</v>
      </c>
      <c r="G51" s="96"/>
      <c r="H51" s="83">
        <v>913.151</v>
      </c>
      <c r="I51" s="83">
        <v>1210.144</v>
      </c>
      <c r="J51" s="69">
        <v>1.7661249842125755</v>
      </c>
      <c r="K51" s="69">
        <v>32.52397467669641</v>
      </c>
      <c r="L51" s="96"/>
      <c r="M51" s="83" t="s">
        <v>75</v>
      </c>
      <c r="N51" s="83" t="s">
        <v>75</v>
      </c>
      <c r="O51" s="69" t="s">
        <v>75</v>
      </c>
      <c r="P51" s="69" t="s">
        <v>74</v>
      </c>
    </row>
    <row r="52" spans="1:16" s="25" customFormat="1" ht="12.75" customHeight="1">
      <c r="A52" s="25" t="s">
        <v>147</v>
      </c>
      <c r="B52" s="25" t="s">
        <v>107</v>
      </c>
      <c r="C52" s="68" t="s">
        <v>75</v>
      </c>
      <c r="D52" s="68" t="s">
        <v>75</v>
      </c>
      <c r="E52" s="69" t="s">
        <v>75</v>
      </c>
      <c r="F52" s="69" t="s">
        <v>74</v>
      </c>
      <c r="G52" s="96"/>
      <c r="H52" s="83">
        <v>928.149</v>
      </c>
      <c r="I52" s="83">
        <v>1213.455</v>
      </c>
      <c r="J52" s="69">
        <v>1.770957169326684</v>
      </c>
      <c r="K52" s="69">
        <v>30.739245530620618</v>
      </c>
      <c r="L52" s="96"/>
      <c r="M52" s="83" t="s">
        <v>75</v>
      </c>
      <c r="N52" s="83" t="s">
        <v>75</v>
      </c>
      <c r="O52" s="69" t="s">
        <v>75</v>
      </c>
      <c r="P52" s="69" t="s">
        <v>74</v>
      </c>
    </row>
    <row r="53" spans="1:16" s="25" customFormat="1" ht="12.75" customHeight="1">
      <c r="A53" s="25" t="s">
        <v>120</v>
      </c>
      <c r="B53" s="25" t="s">
        <v>101</v>
      </c>
      <c r="C53" s="68">
        <v>40377</v>
      </c>
      <c r="D53" s="68">
        <v>36849</v>
      </c>
      <c r="E53" s="69">
        <v>1.6693644509499326</v>
      </c>
      <c r="F53" s="69">
        <v>-8.73764767070362</v>
      </c>
      <c r="G53" s="96"/>
      <c r="H53" s="83">
        <v>477.832</v>
      </c>
      <c r="I53" s="83">
        <v>562.958</v>
      </c>
      <c r="J53" s="69">
        <v>0.8215998995676077</v>
      </c>
      <c r="K53" s="69">
        <v>17.815047966649367</v>
      </c>
      <c r="L53" s="96"/>
      <c r="M53" s="83">
        <v>14.485</v>
      </c>
      <c r="N53" s="83">
        <v>8.941</v>
      </c>
      <c r="O53" s="69">
        <v>0.28269532172599393</v>
      </c>
      <c r="P53" s="69">
        <v>-38.27407663099758</v>
      </c>
    </row>
    <row r="54" spans="1:16" s="25" customFormat="1" ht="12.75" customHeight="1">
      <c r="A54" s="25" t="s">
        <v>121</v>
      </c>
      <c r="B54" s="25" t="s">
        <v>119</v>
      </c>
      <c r="C54" s="68">
        <v>4670</v>
      </c>
      <c r="D54" s="68">
        <v>5764</v>
      </c>
      <c r="E54" s="69">
        <v>0.26112558536935637</v>
      </c>
      <c r="F54" s="69">
        <v>23.42612419700214</v>
      </c>
      <c r="G54" s="96"/>
      <c r="H54" s="83">
        <v>29.69</v>
      </c>
      <c r="I54" s="83">
        <v>35.099</v>
      </c>
      <c r="J54" s="69">
        <v>0.05122466485052786</v>
      </c>
      <c r="K54" s="69">
        <v>18.218255304816424</v>
      </c>
      <c r="L54" s="96"/>
      <c r="M54" s="83">
        <v>0.307</v>
      </c>
      <c r="N54" s="83">
        <v>2.643</v>
      </c>
      <c r="O54" s="69">
        <v>0.08356601446390804</v>
      </c>
      <c r="P54" s="69">
        <v>760.9120521172638</v>
      </c>
    </row>
    <row r="55" spans="1:16" s="25" customFormat="1" ht="12.75" customHeight="1">
      <c r="A55" s="25" t="s">
        <v>293</v>
      </c>
      <c r="B55" s="25" t="s">
        <v>101</v>
      </c>
      <c r="C55" s="68">
        <v>11302</v>
      </c>
      <c r="D55" s="68">
        <v>27850</v>
      </c>
      <c r="E55" s="69">
        <v>1.261684169419947</v>
      </c>
      <c r="F55" s="69">
        <v>146.41656344009908</v>
      </c>
      <c r="G55" s="96"/>
      <c r="H55" s="83" t="s">
        <v>75</v>
      </c>
      <c r="I55" s="83" t="s">
        <v>75</v>
      </c>
      <c r="J55" s="69" t="s">
        <v>75</v>
      </c>
      <c r="K55" s="69" t="s">
        <v>74</v>
      </c>
      <c r="L55" s="96"/>
      <c r="M55" s="83" t="s">
        <v>75</v>
      </c>
      <c r="N55" s="83" t="s">
        <v>75</v>
      </c>
      <c r="O55" s="69" t="s">
        <v>75</v>
      </c>
      <c r="P55" s="69" t="s">
        <v>74</v>
      </c>
    </row>
    <row r="56" spans="1:16" s="25" customFormat="1" ht="12.75" customHeight="1">
      <c r="A56" s="25" t="s">
        <v>264</v>
      </c>
      <c r="B56" s="25" t="s">
        <v>105</v>
      </c>
      <c r="C56" s="68">
        <v>21940</v>
      </c>
      <c r="D56" s="68">
        <v>25368</v>
      </c>
      <c r="E56" s="69">
        <v>1.1492425138184996</v>
      </c>
      <c r="F56" s="69">
        <v>15.624430264357336</v>
      </c>
      <c r="G56" s="96"/>
      <c r="H56" s="83">
        <v>850.754</v>
      </c>
      <c r="I56" s="83">
        <v>705.039</v>
      </c>
      <c r="J56" s="69">
        <v>1.0289577048221121</v>
      </c>
      <c r="K56" s="69">
        <v>-17.1277478566072</v>
      </c>
      <c r="L56" s="96"/>
      <c r="M56" s="83">
        <v>114.881</v>
      </c>
      <c r="N56" s="83">
        <v>158.824</v>
      </c>
      <c r="O56" s="69">
        <v>5.021675626642351</v>
      </c>
      <c r="P56" s="69">
        <v>38.25088569911475</v>
      </c>
    </row>
    <row r="57" spans="1:16" s="25" customFormat="1" ht="12.75" customHeight="1">
      <c r="A57" s="25" t="s">
        <v>261</v>
      </c>
      <c r="B57" s="25" t="s">
        <v>100</v>
      </c>
      <c r="C57" s="68" t="s">
        <v>74</v>
      </c>
      <c r="D57" s="68">
        <v>5227</v>
      </c>
      <c r="E57" s="69">
        <v>0.23679795883511895</v>
      </c>
      <c r="F57" s="69" t="s">
        <v>74</v>
      </c>
      <c r="G57" s="96"/>
      <c r="H57" s="83" t="s">
        <v>74</v>
      </c>
      <c r="I57" s="83" t="s">
        <v>75</v>
      </c>
      <c r="J57" s="69" t="s">
        <v>75</v>
      </c>
      <c r="K57" s="69" t="s">
        <v>74</v>
      </c>
      <c r="L57" s="96"/>
      <c r="M57" s="83" t="s">
        <v>74</v>
      </c>
      <c r="N57" s="83" t="s">
        <v>75</v>
      </c>
      <c r="O57" s="69" t="s">
        <v>75</v>
      </c>
      <c r="P57" s="69" t="s">
        <v>74</v>
      </c>
    </row>
    <row r="58" spans="2:16" s="25" customFormat="1" ht="12.75" customHeight="1">
      <c r="B58" s="25" t="s">
        <v>101</v>
      </c>
      <c r="C58" s="68">
        <v>31345</v>
      </c>
      <c r="D58" s="68">
        <v>41756</v>
      </c>
      <c r="E58" s="69">
        <v>1.8916655001184668</v>
      </c>
      <c r="F58" s="69">
        <v>33.21422874461637</v>
      </c>
      <c r="G58" s="96"/>
      <c r="H58" s="83">
        <v>190.661</v>
      </c>
      <c r="I58" s="83">
        <v>295.487</v>
      </c>
      <c r="J58" s="69">
        <v>0.43124369761782183</v>
      </c>
      <c r="K58" s="69">
        <v>54.980305358725715</v>
      </c>
      <c r="L58" s="96"/>
      <c r="M58" s="83">
        <v>0.318</v>
      </c>
      <c r="N58" s="83">
        <v>0.574</v>
      </c>
      <c r="O58" s="69">
        <v>0.018148653916868415</v>
      </c>
      <c r="P58" s="69">
        <v>80.50314465408803</v>
      </c>
    </row>
    <row r="59" spans="2:16" s="25" customFormat="1" ht="12.75" customHeight="1">
      <c r="B59" s="25" t="s">
        <v>105</v>
      </c>
      <c r="C59" s="68">
        <v>36413</v>
      </c>
      <c r="D59" s="68">
        <v>51316</v>
      </c>
      <c r="E59" s="69">
        <v>2.324760676407684</v>
      </c>
      <c r="F59" s="69">
        <v>40.92769065992914</v>
      </c>
      <c r="G59" s="96"/>
      <c r="H59" s="83">
        <v>578.776</v>
      </c>
      <c r="I59" s="83">
        <v>537.306</v>
      </c>
      <c r="J59" s="69">
        <v>0.7841625052616236</v>
      </c>
      <c r="K59" s="69">
        <v>-7.165120875779218</v>
      </c>
      <c r="L59" s="96"/>
      <c r="M59" s="83">
        <v>18.906</v>
      </c>
      <c r="N59" s="83">
        <v>22.678</v>
      </c>
      <c r="O59" s="69">
        <v>0.7170299190361359</v>
      </c>
      <c r="P59" s="69">
        <v>19.9513381995134</v>
      </c>
    </row>
    <row r="60" spans="2:16" s="25" customFormat="1" ht="12.75" customHeight="1">
      <c r="B60" s="25" t="s">
        <v>96</v>
      </c>
      <c r="C60" s="68">
        <v>53581</v>
      </c>
      <c r="D60" s="68">
        <v>47533</v>
      </c>
      <c r="E60" s="69">
        <v>2.153380022443028</v>
      </c>
      <c r="F60" s="69">
        <v>-11.287583285119728</v>
      </c>
      <c r="G60" s="96"/>
      <c r="H60" s="83">
        <v>79.714</v>
      </c>
      <c r="I60" s="83">
        <v>53.026</v>
      </c>
      <c r="J60" s="69">
        <v>0.07738793351275224</v>
      </c>
      <c r="K60" s="69">
        <v>-33.47968989136161</v>
      </c>
      <c r="L60" s="96"/>
      <c r="M60" s="83" t="s">
        <v>75</v>
      </c>
      <c r="N60" s="83">
        <v>9.364</v>
      </c>
      <c r="O60" s="69">
        <v>0.29606967818389524</v>
      </c>
      <c r="P60" s="69" t="s">
        <v>74</v>
      </c>
    </row>
    <row r="61" spans="2:16" s="25" customFormat="1" ht="12.75" customHeight="1">
      <c r="B61" s="25" t="s">
        <v>12</v>
      </c>
      <c r="C61" s="68">
        <v>25147</v>
      </c>
      <c r="D61" s="68">
        <v>25086</v>
      </c>
      <c r="E61" s="69">
        <v>1.136467112174822</v>
      </c>
      <c r="F61" s="69">
        <v>-0.2425736668389855</v>
      </c>
      <c r="G61" s="96"/>
      <c r="H61" s="83">
        <v>30.731</v>
      </c>
      <c r="I61" s="83">
        <v>47.286</v>
      </c>
      <c r="J61" s="69">
        <v>0.06901078384347305</v>
      </c>
      <c r="K61" s="69">
        <v>53.870684325274155</v>
      </c>
      <c r="L61" s="96"/>
      <c r="M61" s="83">
        <v>12.777</v>
      </c>
      <c r="N61" s="83">
        <v>8.717</v>
      </c>
      <c r="O61" s="69">
        <v>0.2756129201974599</v>
      </c>
      <c r="P61" s="69">
        <v>-31.77584722548328</v>
      </c>
    </row>
    <row r="62" spans="2:16" s="25" customFormat="1" ht="12.75" customHeight="1">
      <c r="B62" s="25" t="s">
        <v>138</v>
      </c>
      <c r="C62" s="68">
        <v>11936</v>
      </c>
      <c r="D62" s="68">
        <v>13135</v>
      </c>
      <c r="E62" s="69">
        <v>0.5950528389705926</v>
      </c>
      <c r="F62" s="69">
        <v>10.04524128686326</v>
      </c>
      <c r="G62" s="96"/>
      <c r="H62" s="83">
        <v>214.025</v>
      </c>
      <c r="I62" s="83">
        <v>260.09</v>
      </c>
      <c r="J62" s="69">
        <v>0.3795841215126867</v>
      </c>
      <c r="K62" s="69">
        <v>21.523186543628057</v>
      </c>
      <c r="L62" s="96"/>
      <c r="M62" s="83">
        <v>1.044</v>
      </c>
      <c r="N62" s="83">
        <v>1.006</v>
      </c>
      <c r="O62" s="69">
        <v>0.031807571150469734</v>
      </c>
      <c r="P62" s="69">
        <v>-3.6398467432950277</v>
      </c>
    </row>
    <row r="63" spans="2:16" s="25" customFormat="1" ht="12.75" customHeight="1">
      <c r="B63" s="25" t="s">
        <v>119</v>
      </c>
      <c r="C63" s="68">
        <v>8108</v>
      </c>
      <c r="D63" s="68">
        <v>8964</v>
      </c>
      <c r="E63" s="69">
        <v>0.40609468203520305</v>
      </c>
      <c r="F63" s="69">
        <v>10.557474099654662</v>
      </c>
      <c r="G63" s="96"/>
      <c r="H63" s="83">
        <v>125.691</v>
      </c>
      <c r="I63" s="83">
        <v>152.641</v>
      </c>
      <c r="J63" s="69">
        <v>0.2227694255519936</v>
      </c>
      <c r="K63" s="69">
        <v>21.441471545297585</v>
      </c>
      <c r="L63" s="96"/>
      <c r="M63" s="83">
        <v>3.219</v>
      </c>
      <c r="N63" s="83">
        <v>6.559</v>
      </c>
      <c r="O63" s="69">
        <v>0.2073815697573867</v>
      </c>
      <c r="P63" s="69">
        <v>103.75893134513828</v>
      </c>
    </row>
    <row r="64" spans="2:16" s="25" customFormat="1" ht="12.75" customHeight="1">
      <c r="B64" s="25" t="s">
        <v>140</v>
      </c>
      <c r="C64" s="68">
        <v>3288</v>
      </c>
      <c r="D64" s="68">
        <v>3541</v>
      </c>
      <c r="E64" s="69">
        <v>0.16041736602930096</v>
      </c>
      <c r="F64" s="69">
        <v>7.694647201946481</v>
      </c>
      <c r="G64" s="96"/>
      <c r="H64" s="83">
        <v>9.058</v>
      </c>
      <c r="I64" s="83">
        <v>3.657</v>
      </c>
      <c r="J64" s="69">
        <v>0.00533714918824982</v>
      </c>
      <c r="K64" s="69">
        <v>-59.626849194082574</v>
      </c>
      <c r="L64" s="96"/>
      <c r="M64" s="83" t="s">
        <v>75</v>
      </c>
      <c r="N64" s="83" t="s">
        <v>75</v>
      </c>
      <c r="O64" s="69" t="s">
        <v>75</v>
      </c>
      <c r="P64" s="69" t="s">
        <v>74</v>
      </c>
    </row>
    <row r="65" spans="1:16" s="25" customFormat="1" ht="12.75" customHeight="1">
      <c r="A65" s="25" t="s">
        <v>261</v>
      </c>
      <c r="B65" s="25" t="s">
        <v>107</v>
      </c>
      <c r="C65" s="68">
        <v>169818</v>
      </c>
      <c r="D65" s="68">
        <v>196558</v>
      </c>
      <c r="E65" s="69">
        <v>8.904636157014217</v>
      </c>
      <c r="F65" s="69">
        <v>15.746269535620483</v>
      </c>
      <c r="G65" s="96"/>
      <c r="H65" s="83">
        <v>1228.656</v>
      </c>
      <c r="I65" s="83">
        <v>1349.493</v>
      </c>
      <c r="J65" s="69">
        <v>1.9694956164886008</v>
      </c>
      <c r="K65" s="69">
        <v>9.834892760870417</v>
      </c>
      <c r="L65" s="96"/>
      <c r="M65" s="83">
        <v>36.263999999999996</v>
      </c>
      <c r="N65" s="83">
        <v>48.897999999999996</v>
      </c>
      <c r="O65" s="69">
        <v>1.5460503122422156</v>
      </c>
      <c r="P65" s="69">
        <v>34.838958746966696</v>
      </c>
    </row>
    <row r="66" spans="1:16" s="25" customFormat="1" ht="12.75" customHeight="1">
      <c r="A66" s="25" t="s">
        <v>122</v>
      </c>
      <c r="B66" s="25" t="s">
        <v>104</v>
      </c>
      <c r="C66" s="68">
        <v>24507</v>
      </c>
      <c r="D66" s="68">
        <v>26091</v>
      </c>
      <c r="E66" s="69">
        <v>1.1819964690964393</v>
      </c>
      <c r="F66" s="69">
        <v>6.463459419757611</v>
      </c>
      <c r="G66" s="96"/>
      <c r="H66" s="83">
        <v>1214.093</v>
      </c>
      <c r="I66" s="83">
        <v>1293.69</v>
      </c>
      <c r="J66" s="69">
        <v>1.8880548354790563</v>
      </c>
      <c r="K66" s="69">
        <v>6.556087548482692</v>
      </c>
      <c r="L66" s="96"/>
      <c r="M66" s="83">
        <v>83.486</v>
      </c>
      <c r="N66" s="83">
        <v>91.176</v>
      </c>
      <c r="O66" s="69">
        <v>2.8827903650250777</v>
      </c>
      <c r="P66" s="69">
        <v>9.211125218599525</v>
      </c>
    </row>
    <row r="67" spans="1:16" s="25" customFormat="1" ht="12.75" customHeight="1">
      <c r="A67" s="25" t="s">
        <v>283</v>
      </c>
      <c r="B67" s="25" t="s">
        <v>123</v>
      </c>
      <c r="C67" s="68">
        <v>6082</v>
      </c>
      <c r="D67" s="68">
        <v>4790</v>
      </c>
      <c r="E67" s="69">
        <v>0.21700061657168923</v>
      </c>
      <c r="F67" s="69">
        <v>-21.243012167050313</v>
      </c>
      <c r="G67" s="96"/>
      <c r="H67" s="83">
        <v>355.863</v>
      </c>
      <c r="I67" s="83">
        <v>376.994</v>
      </c>
      <c r="J67" s="69">
        <v>0.5501977634878459</v>
      </c>
      <c r="K67" s="69">
        <v>5.937959270842996</v>
      </c>
      <c r="L67" s="96"/>
      <c r="M67" s="83">
        <v>6.204</v>
      </c>
      <c r="N67" s="83">
        <v>7.115</v>
      </c>
      <c r="O67" s="69">
        <v>0.22496110212285506</v>
      </c>
      <c r="P67" s="69">
        <v>14.684074790457768</v>
      </c>
    </row>
    <row r="68" spans="2:16" s="25" customFormat="1" ht="12.75" customHeight="1">
      <c r="B68" s="25" t="s">
        <v>96</v>
      </c>
      <c r="C68" s="68">
        <v>4796</v>
      </c>
      <c r="D68" s="68">
        <v>2756</v>
      </c>
      <c r="E68" s="69">
        <v>0.12485463450346045</v>
      </c>
      <c r="F68" s="69">
        <v>-42.53544620517098</v>
      </c>
      <c r="G68" s="96"/>
      <c r="H68" s="83">
        <v>113.452</v>
      </c>
      <c r="I68" s="83">
        <v>80.357</v>
      </c>
      <c r="J68" s="69">
        <v>0.11727571706868765</v>
      </c>
      <c r="K68" s="69">
        <v>-29.170926911821738</v>
      </c>
      <c r="L68" s="96"/>
      <c r="M68" s="83">
        <v>2.288</v>
      </c>
      <c r="N68" s="83" t="s">
        <v>75</v>
      </c>
      <c r="O68" s="69" t="s">
        <v>75</v>
      </c>
      <c r="P68" s="69">
        <v>-100</v>
      </c>
    </row>
    <row r="69" spans="1:16" s="25" customFormat="1" ht="12.75" customHeight="1">
      <c r="A69" s="25" t="s">
        <v>283</v>
      </c>
      <c r="B69" s="25" t="s">
        <v>107</v>
      </c>
      <c r="C69" s="68">
        <v>10878</v>
      </c>
      <c r="D69" s="68">
        <v>7546</v>
      </c>
      <c r="E69" s="69">
        <v>0.3418552510751497</v>
      </c>
      <c r="F69" s="69">
        <v>-30.630630630630627</v>
      </c>
      <c r="G69" s="96"/>
      <c r="H69" s="83">
        <v>469.315</v>
      </c>
      <c r="I69" s="83">
        <v>457.351</v>
      </c>
      <c r="J69" s="69">
        <v>0.6674734805565334</v>
      </c>
      <c r="K69" s="69">
        <v>-2.549247307245661</v>
      </c>
      <c r="L69" s="96"/>
      <c r="M69" s="83">
        <v>8.491999999999999</v>
      </c>
      <c r="N69" s="83">
        <v>7.115</v>
      </c>
      <c r="O69" s="69">
        <v>0.22496110212285506</v>
      </c>
      <c r="P69" s="69">
        <v>-16.215261422515294</v>
      </c>
    </row>
    <row r="70" spans="1:16" s="25" customFormat="1" ht="12.75" customHeight="1">
      <c r="A70" s="25" t="s">
        <v>125</v>
      </c>
      <c r="B70" s="25" t="s">
        <v>101</v>
      </c>
      <c r="C70" s="68" t="s">
        <v>75</v>
      </c>
      <c r="D70" s="68" t="s">
        <v>75</v>
      </c>
      <c r="E70" s="69" t="s">
        <v>75</v>
      </c>
      <c r="F70" s="69" t="s">
        <v>74</v>
      </c>
      <c r="G70" s="96"/>
      <c r="H70" s="83" t="s">
        <v>75</v>
      </c>
      <c r="I70" s="83" t="s">
        <v>75</v>
      </c>
      <c r="J70" s="69" t="s">
        <v>75</v>
      </c>
      <c r="K70" s="69" t="s">
        <v>74</v>
      </c>
      <c r="L70" s="96"/>
      <c r="M70" s="83" t="s">
        <v>75</v>
      </c>
      <c r="N70" s="83" t="s">
        <v>75</v>
      </c>
      <c r="O70" s="69" t="s">
        <v>75</v>
      </c>
      <c r="P70" s="69" t="s">
        <v>74</v>
      </c>
    </row>
    <row r="71" spans="2:16" s="25" customFormat="1" ht="12.75" customHeight="1">
      <c r="B71" s="25" t="s">
        <v>106</v>
      </c>
      <c r="C71" s="68">
        <v>75126</v>
      </c>
      <c r="D71" s="68">
        <v>79449</v>
      </c>
      <c r="E71" s="69">
        <v>3.5992655503140165</v>
      </c>
      <c r="F71" s="69">
        <v>5.7543327210286765</v>
      </c>
      <c r="G71" s="96"/>
      <c r="H71" s="83">
        <v>3663.324</v>
      </c>
      <c r="I71" s="83">
        <v>3729.535</v>
      </c>
      <c r="J71" s="69">
        <v>5.443009214601938</v>
      </c>
      <c r="K71" s="69">
        <v>1.8074022390593747</v>
      </c>
      <c r="L71" s="96"/>
      <c r="M71" s="83">
        <v>17.184</v>
      </c>
      <c r="N71" s="83">
        <v>23.548</v>
      </c>
      <c r="O71" s="69">
        <v>0.7445374606871384</v>
      </c>
      <c r="P71" s="69">
        <v>37.03445065176907</v>
      </c>
    </row>
    <row r="72" spans="1:16" s="25" customFormat="1" ht="12.75" customHeight="1">
      <c r="A72" s="25" t="s">
        <v>125</v>
      </c>
      <c r="B72" s="25" t="s">
        <v>107</v>
      </c>
      <c r="C72" s="68">
        <v>75126</v>
      </c>
      <c r="D72" s="68">
        <v>79449</v>
      </c>
      <c r="E72" s="69">
        <v>3.5992655503140165</v>
      </c>
      <c r="F72" s="69">
        <v>5.7543327210286765</v>
      </c>
      <c r="G72" s="96"/>
      <c r="H72" s="83">
        <v>3663.324</v>
      </c>
      <c r="I72" s="83">
        <v>3729.535</v>
      </c>
      <c r="J72" s="69">
        <v>5.443009214601938</v>
      </c>
      <c r="K72" s="69">
        <v>1.8074022390593747</v>
      </c>
      <c r="L72" s="96"/>
      <c r="M72" s="83">
        <v>17.184</v>
      </c>
      <c r="N72" s="83">
        <v>23.548</v>
      </c>
      <c r="O72" s="69">
        <v>0.7445374606871384</v>
      </c>
      <c r="P72" s="69">
        <v>37.03445065176907</v>
      </c>
    </row>
    <row r="73" spans="1:16" s="25" customFormat="1" ht="12.75" customHeight="1">
      <c r="A73" s="25" t="s">
        <v>295</v>
      </c>
      <c r="B73" s="25" t="s">
        <v>296</v>
      </c>
      <c r="C73" s="68" t="s">
        <v>74</v>
      </c>
      <c r="D73" s="68">
        <v>65</v>
      </c>
      <c r="E73" s="69">
        <v>0.0029446847760250107</v>
      </c>
      <c r="F73" s="69" t="s">
        <v>74</v>
      </c>
      <c r="G73" s="96"/>
      <c r="H73" s="83" t="s">
        <v>74</v>
      </c>
      <c r="I73" s="83">
        <v>0.225</v>
      </c>
      <c r="J73" s="69">
        <v>0.00032837259156582156</v>
      </c>
      <c r="K73" s="69" t="s">
        <v>74</v>
      </c>
      <c r="L73" s="96"/>
      <c r="M73" s="83" t="s">
        <v>74</v>
      </c>
      <c r="N73" s="83" t="s">
        <v>75</v>
      </c>
      <c r="O73" s="69" t="s">
        <v>75</v>
      </c>
      <c r="P73" s="69" t="s">
        <v>74</v>
      </c>
    </row>
    <row r="74" spans="2:16" s="25" customFormat="1" ht="12.75" customHeight="1">
      <c r="B74" s="25" t="s">
        <v>25</v>
      </c>
      <c r="C74" s="68">
        <v>352</v>
      </c>
      <c r="D74" s="68">
        <v>314</v>
      </c>
      <c r="E74" s="69">
        <v>0.014225092610336207</v>
      </c>
      <c r="F74" s="69">
        <v>-10.795454545454541</v>
      </c>
      <c r="G74" s="96"/>
      <c r="H74" s="83">
        <v>8.886</v>
      </c>
      <c r="I74" s="83">
        <v>6.926</v>
      </c>
      <c r="J74" s="69">
        <v>0.010108038085266132</v>
      </c>
      <c r="K74" s="69">
        <v>-22.05716857978842</v>
      </c>
      <c r="L74" s="96"/>
      <c r="M74" s="83" t="s">
        <v>75</v>
      </c>
      <c r="N74" s="83">
        <v>0.428</v>
      </c>
      <c r="O74" s="69">
        <v>0.013532445777734636</v>
      </c>
      <c r="P74" s="69" t="s">
        <v>74</v>
      </c>
    </row>
    <row r="75" spans="2:16" s="25" customFormat="1" ht="12.75" customHeight="1">
      <c r="B75" s="25" t="s">
        <v>135</v>
      </c>
      <c r="C75" s="68">
        <v>26</v>
      </c>
      <c r="D75" s="68">
        <v>39</v>
      </c>
      <c r="E75" s="69">
        <v>0.0017668108656150065</v>
      </c>
      <c r="F75" s="69">
        <v>50</v>
      </c>
      <c r="G75" s="96"/>
      <c r="H75" s="83" t="s">
        <v>75</v>
      </c>
      <c r="I75" s="83">
        <v>1.826</v>
      </c>
      <c r="J75" s="69">
        <v>0.0026649260097741786</v>
      </c>
      <c r="K75" s="69" t="s">
        <v>74</v>
      </c>
      <c r="L75" s="96"/>
      <c r="M75" s="83" t="s">
        <v>75</v>
      </c>
      <c r="N75" s="83" t="s">
        <v>75</v>
      </c>
      <c r="O75" s="69" t="s">
        <v>75</v>
      </c>
      <c r="P75" s="69" t="s">
        <v>74</v>
      </c>
    </row>
    <row r="76" spans="1:16" s="25" customFormat="1" ht="12.75" customHeight="1">
      <c r="A76" s="25" t="s">
        <v>295</v>
      </c>
      <c r="B76" s="25" t="s">
        <v>107</v>
      </c>
      <c r="C76" s="68">
        <v>378</v>
      </c>
      <c r="D76" s="68">
        <v>418</v>
      </c>
      <c r="E76" s="69">
        <v>0.018936588251976222</v>
      </c>
      <c r="F76" s="69">
        <v>10.582010582010582</v>
      </c>
      <c r="G76" s="96"/>
      <c r="H76" s="83">
        <v>8.886</v>
      </c>
      <c r="I76" s="83">
        <v>8.977</v>
      </c>
      <c r="J76" s="69">
        <v>0.013101336686606131</v>
      </c>
      <c r="K76" s="69">
        <v>1.0240828269187707</v>
      </c>
      <c r="L76" s="96"/>
      <c r="M76" s="83" t="s">
        <v>75</v>
      </c>
      <c r="N76" s="83">
        <v>0.428</v>
      </c>
      <c r="O76" s="69">
        <v>0.013532445777734636</v>
      </c>
      <c r="P76" s="69" t="s">
        <v>74</v>
      </c>
    </row>
    <row r="77" spans="1:16" s="25" customFormat="1" ht="12.75" customHeight="1">
      <c r="A77" s="25" t="s">
        <v>280</v>
      </c>
      <c r="B77" s="25" t="s">
        <v>98</v>
      </c>
      <c r="C77" s="68" t="s">
        <v>74</v>
      </c>
      <c r="D77" s="68" t="s">
        <v>74</v>
      </c>
      <c r="E77" s="69" t="s">
        <v>74</v>
      </c>
      <c r="F77" s="69" t="s">
        <v>74</v>
      </c>
      <c r="G77" s="96"/>
      <c r="H77" s="83" t="s">
        <v>74</v>
      </c>
      <c r="I77" s="83">
        <v>131.019</v>
      </c>
      <c r="J77" s="69">
        <v>0.19121354921938832</v>
      </c>
      <c r="K77" s="69" t="s">
        <v>74</v>
      </c>
      <c r="L77" s="96"/>
      <c r="M77" s="83" t="s">
        <v>74</v>
      </c>
      <c r="N77" s="83" t="s">
        <v>75</v>
      </c>
      <c r="O77" s="69" t="s">
        <v>75</v>
      </c>
      <c r="P77" s="69" t="s">
        <v>74</v>
      </c>
    </row>
    <row r="78" spans="2:16" s="25" customFormat="1" ht="12.75" customHeight="1">
      <c r="B78" s="25" t="s">
        <v>135</v>
      </c>
      <c r="C78" s="68" t="s">
        <v>74</v>
      </c>
      <c r="D78" s="68" t="s">
        <v>74</v>
      </c>
      <c r="E78" s="69" t="s">
        <v>74</v>
      </c>
      <c r="F78" s="69" t="s">
        <v>74</v>
      </c>
      <c r="G78" s="96"/>
      <c r="H78" s="83">
        <v>36.821</v>
      </c>
      <c r="I78" s="83">
        <v>58.256</v>
      </c>
      <c r="J78" s="69">
        <v>0.08502077197448221</v>
      </c>
      <c r="K78" s="69">
        <v>58.21406262730508</v>
      </c>
      <c r="L78" s="96"/>
      <c r="M78" s="83" t="s">
        <v>75</v>
      </c>
      <c r="N78" s="83" t="s">
        <v>75</v>
      </c>
      <c r="O78" s="69" t="s">
        <v>75</v>
      </c>
      <c r="P78" s="69" t="s">
        <v>74</v>
      </c>
    </row>
    <row r="79" spans="2:16" s="25" customFormat="1" ht="12.75" customHeight="1">
      <c r="B79" s="25" t="s">
        <v>102</v>
      </c>
      <c r="C79" s="68" t="s">
        <v>74</v>
      </c>
      <c r="D79" s="68" t="s">
        <v>74</v>
      </c>
      <c r="E79" s="69" t="s">
        <v>74</v>
      </c>
      <c r="F79" s="69" t="s">
        <v>74</v>
      </c>
      <c r="G79" s="96"/>
      <c r="H79" s="83" t="s">
        <v>74</v>
      </c>
      <c r="I79" s="83">
        <v>12.754</v>
      </c>
      <c r="J79" s="69">
        <v>0.018613617923691053</v>
      </c>
      <c r="K79" s="69" t="s">
        <v>74</v>
      </c>
      <c r="L79" s="96"/>
      <c r="M79" s="83" t="s">
        <v>74</v>
      </c>
      <c r="N79" s="83" t="s">
        <v>75</v>
      </c>
      <c r="O79" s="69" t="s">
        <v>75</v>
      </c>
      <c r="P79" s="69" t="s">
        <v>74</v>
      </c>
    </row>
    <row r="80" spans="1:16" s="25" customFormat="1" ht="12.75" customHeight="1">
      <c r="A80" s="25" t="s">
        <v>280</v>
      </c>
      <c r="B80" s="25" t="s">
        <v>107</v>
      </c>
      <c r="C80" s="68" t="s">
        <v>75</v>
      </c>
      <c r="D80" s="68" t="s">
        <v>75</v>
      </c>
      <c r="E80" s="69" t="s">
        <v>75</v>
      </c>
      <c r="F80" s="69" t="s">
        <v>74</v>
      </c>
      <c r="G80" s="96"/>
      <c r="H80" s="83">
        <v>36.821</v>
      </c>
      <c r="I80" s="83">
        <v>202.029</v>
      </c>
      <c r="J80" s="69">
        <v>0.2948479391175616</v>
      </c>
      <c r="K80" s="69">
        <v>448.6787431085522</v>
      </c>
      <c r="L80" s="96"/>
      <c r="M80" s="83" t="s">
        <v>75</v>
      </c>
      <c r="N80" s="83" t="s">
        <v>75</v>
      </c>
      <c r="O80" s="69" t="s">
        <v>75</v>
      </c>
      <c r="P80" s="69" t="s">
        <v>74</v>
      </c>
    </row>
    <row r="81" spans="1:16" s="25" customFormat="1" ht="12.75" customHeight="1">
      <c r="A81" s="25" t="s">
        <v>126</v>
      </c>
      <c r="B81" s="25" t="s">
        <v>100</v>
      </c>
      <c r="C81" s="68">
        <v>21561</v>
      </c>
      <c r="D81" s="68">
        <v>15066</v>
      </c>
      <c r="E81" s="69">
        <v>0.6825326282398894</v>
      </c>
      <c r="F81" s="69">
        <v>-30.12383470154446</v>
      </c>
      <c r="G81" s="96"/>
      <c r="H81" s="83">
        <v>36.828</v>
      </c>
      <c r="I81" s="83">
        <v>5.954</v>
      </c>
      <c r="J81" s="69">
        <v>0.008689468489701783</v>
      </c>
      <c r="K81" s="69">
        <v>-83.8329531877919</v>
      </c>
      <c r="L81" s="96"/>
      <c r="M81" s="83" t="s">
        <v>75</v>
      </c>
      <c r="N81" s="83" t="s">
        <v>75</v>
      </c>
      <c r="O81" s="69" t="s">
        <v>75</v>
      </c>
      <c r="P81" s="69" t="s">
        <v>74</v>
      </c>
    </row>
    <row r="82" spans="2:16" s="25" customFormat="1" ht="12.75" customHeight="1">
      <c r="B82" s="25" t="s">
        <v>101</v>
      </c>
      <c r="C82" s="68">
        <v>23708</v>
      </c>
      <c r="D82" s="68">
        <v>33766</v>
      </c>
      <c r="E82" s="69">
        <v>1.5296957868809309</v>
      </c>
      <c r="F82" s="69">
        <v>42.42449805972668</v>
      </c>
      <c r="G82" s="96"/>
      <c r="H82" s="83" t="s">
        <v>75</v>
      </c>
      <c r="I82" s="83" t="s">
        <v>75</v>
      </c>
      <c r="J82" s="69" t="s">
        <v>75</v>
      </c>
      <c r="K82" s="69" t="s">
        <v>74</v>
      </c>
      <c r="L82" s="96"/>
      <c r="M82" s="83" t="s">
        <v>75</v>
      </c>
      <c r="N82" s="83" t="s">
        <v>75</v>
      </c>
      <c r="O82" s="69" t="s">
        <v>75</v>
      </c>
      <c r="P82" s="69" t="s">
        <v>74</v>
      </c>
    </row>
    <row r="83" spans="2:16" s="25" customFormat="1" ht="12.75" customHeight="1">
      <c r="B83" s="25" t="s">
        <v>96</v>
      </c>
      <c r="C83" s="68">
        <v>67760</v>
      </c>
      <c r="D83" s="68">
        <v>75596</v>
      </c>
      <c r="E83" s="69">
        <v>3.424713697359796</v>
      </c>
      <c r="F83" s="69">
        <v>11.564344746162924</v>
      </c>
      <c r="G83" s="96"/>
      <c r="H83" s="83">
        <v>96.481</v>
      </c>
      <c r="I83" s="83">
        <v>129.73</v>
      </c>
      <c r="J83" s="69">
        <v>0.1893323391281512</v>
      </c>
      <c r="K83" s="69">
        <v>34.4617074864481</v>
      </c>
      <c r="L83" s="96"/>
      <c r="M83" s="83" t="s">
        <v>75</v>
      </c>
      <c r="N83" s="83" t="s">
        <v>75</v>
      </c>
      <c r="O83" s="69" t="s">
        <v>75</v>
      </c>
      <c r="P83" s="69" t="s">
        <v>74</v>
      </c>
    </row>
    <row r="84" spans="2:16" s="25" customFormat="1" ht="12.75" customHeight="1">
      <c r="B84" s="25" t="s">
        <v>98</v>
      </c>
      <c r="C84" s="68">
        <v>2784</v>
      </c>
      <c r="D84" s="68">
        <v>3978</v>
      </c>
      <c r="E84" s="69">
        <v>0.18021470829273065</v>
      </c>
      <c r="F84" s="69">
        <v>42.88793103448276</v>
      </c>
      <c r="G84" s="96"/>
      <c r="H84" s="83">
        <v>6.794</v>
      </c>
      <c r="I84" s="83">
        <v>16.852</v>
      </c>
      <c r="J84" s="69">
        <v>0.024594377391409888</v>
      </c>
      <c r="K84" s="69">
        <v>148.04239034442156</v>
      </c>
      <c r="L84" s="96"/>
      <c r="M84" s="83" t="s">
        <v>75</v>
      </c>
      <c r="N84" s="83" t="s">
        <v>75</v>
      </c>
      <c r="O84" s="69" t="s">
        <v>75</v>
      </c>
      <c r="P84" s="69" t="s">
        <v>74</v>
      </c>
    </row>
    <row r="85" spans="2:16" s="25" customFormat="1" ht="12.75" customHeight="1">
      <c r="B85" s="25" t="s">
        <v>135</v>
      </c>
      <c r="C85" s="68">
        <v>1425</v>
      </c>
      <c r="D85" s="68">
        <v>1547</v>
      </c>
      <c r="E85" s="69">
        <v>0.07008349766939526</v>
      </c>
      <c r="F85" s="69">
        <v>8.561403508771924</v>
      </c>
      <c r="G85" s="96"/>
      <c r="H85" s="83">
        <v>6.963</v>
      </c>
      <c r="I85" s="83">
        <v>6.794</v>
      </c>
      <c r="J85" s="69">
        <v>0.009915392831547517</v>
      </c>
      <c r="K85" s="69">
        <v>-2.427114749389636</v>
      </c>
      <c r="L85" s="96"/>
      <c r="M85" s="83" t="s">
        <v>75</v>
      </c>
      <c r="N85" s="83" t="s">
        <v>75</v>
      </c>
      <c r="O85" s="69" t="s">
        <v>75</v>
      </c>
      <c r="P85" s="69" t="s">
        <v>74</v>
      </c>
    </row>
    <row r="86" spans="2:16" s="25" customFormat="1" ht="12.75" customHeight="1">
      <c r="B86" s="25" t="s">
        <v>138</v>
      </c>
      <c r="C86" s="68" t="s">
        <v>74</v>
      </c>
      <c r="D86" s="68">
        <v>2439</v>
      </c>
      <c r="E86" s="69">
        <v>0.11049363336500001</v>
      </c>
      <c r="F86" s="69" t="s">
        <v>74</v>
      </c>
      <c r="G86" s="96"/>
      <c r="H86" s="83" t="s">
        <v>74</v>
      </c>
      <c r="I86" s="83" t="s">
        <v>75</v>
      </c>
      <c r="J86" s="69" t="s">
        <v>75</v>
      </c>
      <c r="K86" s="69" t="s">
        <v>74</v>
      </c>
      <c r="L86" s="96"/>
      <c r="M86" s="83" t="s">
        <v>74</v>
      </c>
      <c r="N86" s="83" t="s">
        <v>75</v>
      </c>
      <c r="O86" s="69" t="s">
        <v>75</v>
      </c>
      <c r="P86" s="69" t="s">
        <v>74</v>
      </c>
    </row>
    <row r="87" spans="2:16" s="25" customFormat="1" ht="12.75" customHeight="1">
      <c r="B87" s="25" t="s">
        <v>148</v>
      </c>
      <c r="C87" s="68">
        <v>2168</v>
      </c>
      <c r="D87" s="68">
        <v>2125</v>
      </c>
      <c r="E87" s="69">
        <v>0.09626854075466382</v>
      </c>
      <c r="F87" s="69">
        <v>-1.9833948339483376</v>
      </c>
      <c r="G87" s="96"/>
      <c r="H87" s="83">
        <v>3.007</v>
      </c>
      <c r="I87" s="83">
        <v>3.204</v>
      </c>
      <c r="J87" s="69">
        <v>0.004676025703897298</v>
      </c>
      <c r="K87" s="69">
        <v>6.551380113069505</v>
      </c>
      <c r="L87" s="96"/>
      <c r="M87" s="83" t="s">
        <v>75</v>
      </c>
      <c r="N87" s="83" t="s">
        <v>75</v>
      </c>
      <c r="O87" s="69" t="s">
        <v>75</v>
      </c>
      <c r="P87" s="69" t="s">
        <v>74</v>
      </c>
    </row>
    <row r="88" spans="2:16" s="25" customFormat="1" ht="12.75" customHeight="1">
      <c r="B88" s="25" t="s">
        <v>102</v>
      </c>
      <c r="C88" s="68">
        <v>5312</v>
      </c>
      <c r="D88" s="68">
        <v>5265</v>
      </c>
      <c r="E88" s="69">
        <v>0.23851946685802586</v>
      </c>
      <c r="F88" s="69">
        <v>-0.8847891566265087</v>
      </c>
      <c r="G88" s="96"/>
      <c r="H88" s="83">
        <v>12.707</v>
      </c>
      <c r="I88" s="83">
        <v>8.899</v>
      </c>
      <c r="J88" s="69">
        <v>0.012987500854863313</v>
      </c>
      <c r="K88" s="69">
        <v>-29.967734319666338</v>
      </c>
      <c r="L88" s="96"/>
      <c r="M88" s="83" t="s">
        <v>75</v>
      </c>
      <c r="N88" s="83" t="s">
        <v>75</v>
      </c>
      <c r="O88" s="69" t="s">
        <v>75</v>
      </c>
      <c r="P88" s="69" t="s">
        <v>74</v>
      </c>
    </row>
    <row r="89" spans="1:16" s="25" customFormat="1" ht="12.75" customHeight="1">
      <c r="A89" s="25" t="s">
        <v>126</v>
      </c>
      <c r="B89" s="25" t="s">
        <v>107</v>
      </c>
      <c r="C89" s="68">
        <v>124718</v>
      </c>
      <c r="D89" s="68">
        <v>139782</v>
      </c>
      <c r="E89" s="69">
        <v>6.332521959420431</v>
      </c>
      <c r="F89" s="69">
        <v>12.078448980900912</v>
      </c>
      <c r="G89" s="96"/>
      <c r="H89" s="83">
        <v>162.78</v>
      </c>
      <c r="I89" s="83">
        <v>171.43300000000002</v>
      </c>
      <c r="J89" s="69">
        <v>0.25019510439957104</v>
      </c>
      <c r="K89" s="69">
        <v>5.3157636073227765</v>
      </c>
      <c r="L89" s="96"/>
      <c r="M89" s="83" t="s">
        <v>75</v>
      </c>
      <c r="N89" s="83" t="s">
        <v>75</v>
      </c>
      <c r="O89" s="69" t="s">
        <v>75</v>
      </c>
      <c r="P89" s="69" t="s">
        <v>74</v>
      </c>
    </row>
    <row r="90" spans="1:16" s="25" customFormat="1" ht="12.75" customHeight="1">
      <c r="A90" s="25" t="s">
        <v>127</v>
      </c>
      <c r="B90" s="25" t="s">
        <v>118</v>
      </c>
      <c r="C90" s="68">
        <v>8842</v>
      </c>
      <c r="D90" s="68">
        <v>10113</v>
      </c>
      <c r="E90" s="69">
        <v>0.45814764830678356</v>
      </c>
      <c r="F90" s="69">
        <v>14.374575887808195</v>
      </c>
      <c r="G90" s="96"/>
      <c r="H90" s="83">
        <v>296.099</v>
      </c>
      <c r="I90" s="83">
        <v>607.445</v>
      </c>
      <c r="J90" s="69">
        <v>0.886525728372002</v>
      </c>
      <c r="K90" s="69">
        <v>105.14929128433397</v>
      </c>
      <c r="L90" s="96"/>
      <c r="M90" s="83">
        <v>7.529</v>
      </c>
      <c r="N90" s="83">
        <v>2.094</v>
      </c>
      <c r="O90" s="69">
        <v>0.06620780714620637</v>
      </c>
      <c r="P90" s="69">
        <v>-72.18754150617612</v>
      </c>
    </row>
    <row r="91" spans="1:16" s="25" customFormat="1" ht="12.75" customHeight="1">
      <c r="A91" s="25" t="s">
        <v>260</v>
      </c>
      <c r="B91" s="25" t="s">
        <v>128</v>
      </c>
      <c r="C91" s="68">
        <v>3326</v>
      </c>
      <c r="D91" s="68">
        <v>3373</v>
      </c>
      <c r="E91" s="69">
        <v>0.15280648845434402</v>
      </c>
      <c r="F91" s="69">
        <v>1.4131088394467861</v>
      </c>
      <c r="G91" s="96"/>
      <c r="H91" s="83">
        <v>7.99</v>
      </c>
      <c r="I91" s="83">
        <v>5.019</v>
      </c>
      <c r="J91" s="69">
        <v>0.007324897942528259</v>
      </c>
      <c r="K91" s="69">
        <v>-37.18397997496871</v>
      </c>
      <c r="L91" s="96"/>
      <c r="M91" s="83" t="s">
        <v>75</v>
      </c>
      <c r="N91" s="83" t="s">
        <v>75</v>
      </c>
      <c r="O91" s="69" t="s">
        <v>75</v>
      </c>
      <c r="P91" s="69" t="s">
        <v>74</v>
      </c>
    </row>
    <row r="92" spans="1:16" s="25" customFormat="1" ht="12.75" customHeight="1">
      <c r="A92" s="25" t="s">
        <v>129</v>
      </c>
      <c r="B92" s="25" t="s">
        <v>87</v>
      </c>
      <c r="C92" s="68">
        <v>5031</v>
      </c>
      <c r="D92" s="68">
        <v>4270</v>
      </c>
      <c r="E92" s="69">
        <v>0.19344313836348917</v>
      </c>
      <c r="F92" s="69">
        <v>-15.126217451798851</v>
      </c>
      <c r="G92" s="96"/>
      <c r="H92" s="83">
        <v>26.987</v>
      </c>
      <c r="I92" s="83">
        <v>101.79</v>
      </c>
      <c r="J92" s="69">
        <v>0.14855576042437768</v>
      </c>
      <c r="K92" s="69">
        <v>277.1816059584245</v>
      </c>
      <c r="L92" s="96"/>
      <c r="M92" s="83">
        <v>0.893</v>
      </c>
      <c r="N92" s="83">
        <v>0.874</v>
      </c>
      <c r="O92" s="69">
        <v>0.027634013106869332</v>
      </c>
      <c r="P92" s="69">
        <v>-2.127659574468088</v>
      </c>
    </row>
    <row r="93" spans="2:16" s="25" customFormat="1" ht="12.75" customHeight="1">
      <c r="B93" s="25" t="s">
        <v>93</v>
      </c>
      <c r="C93" s="68">
        <v>8416</v>
      </c>
      <c r="D93" s="68">
        <v>13148</v>
      </c>
      <c r="E93" s="69">
        <v>0.5956417759257976</v>
      </c>
      <c r="F93" s="69">
        <v>56.226235741444874</v>
      </c>
      <c r="G93" s="96"/>
      <c r="H93" s="83">
        <v>773.713</v>
      </c>
      <c r="I93" s="83">
        <v>1001.08</v>
      </c>
      <c r="J93" s="69">
        <v>1.4610099287320562</v>
      </c>
      <c r="K93" s="69">
        <v>29.386477931739563</v>
      </c>
      <c r="L93" s="96"/>
      <c r="M93" s="83">
        <v>52.664</v>
      </c>
      <c r="N93" s="83">
        <v>55.086</v>
      </c>
      <c r="O93" s="69">
        <v>1.741701654467968</v>
      </c>
      <c r="P93" s="69">
        <v>4.598967036305623</v>
      </c>
    </row>
    <row r="94" spans="2:16" s="25" customFormat="1" ht="12.75" customHeight="1">
      <c r="B94" s="25" t="s">
        <v>124</v>
      </c>
      <c r="C94" s="68">
        <v>7872</v>
      </c>
      <c r="D94" s="68">
        <v>7663</v>
      </c>
      <c r="E94" s="69">
        <v>0.34715568367199473</v>
      </c>
      <c r="F94" s="69">
        <v>-2.6549796747967425</v>
      </c>
      <c r="G94" s="96"/>
      <c r="H94" s="83">
        <v>144.169</v>
      </c>
      <c r="I94" s="83">
        <v>157.354</v>
      </c>
      <c r="J94" s="69">
        <v>0.22964773676999237</v>
      </c>
      <c r="K94" s="69">
        <v>9.1455167199606</v>
      </c>
      <c r="L94" s="96"/>
      <c r="M94" s="83">
        <v>51.085</v>
      </c>
      <c r="N94" s="83">
        <v>54.798</v>
      </c>
      <c r="O94" s="69">
        <v>1.7325957096455669</v>
      </c>
      <c r="P94" s="69">
        <v>7.268278359596758</v>
      </c>
    </row>
    <row r="95" spans="2:16" s="25" customFormat="1" ht="12.75" customHeight="1">
      <c r="B95" s="25" t="s">
        <v>286</v>
      </c>
      <c r="C95" s="68">
        <v>42812</v>
      </c>
      <c r="D95" s="68">
        <v>45835</v>
      </c>
      <c r="E95" s="69">
        <v>2.0764557955247134</v>
      </c>
      <c r="F95" s="69">
        <v>7.061104363262638</v>
      </c>
      <c r="G95" s="96"/>
      <c r="H95" s="83">
        <v>1483.012</v>
      </c>
      <c r="I95" s="83">
        <v>2102.309</v>
      </c>
      <c r="J95" s="69">
        <v>3.06818068712067</v>
      </c>
      <c r="K95" s="69">
        <v>41.759405857808304</v>
      </c>
      <c r="L95" s="96"/>
      <c r="M95" s="83">
        <v>63.451</v>
      </c>
      <c r="N95" s="83">
        <v>55.814</v>
      </c>
      <c r="O95" s="69">
        <v>1.7647194594357034</v>
      </c>
      <c r="P95" s="69">
        <v>-12.0360593213661</v>
      </c>
    </row>
    <row r="96" spans="2:16" s="25" customFormat="1" ht="12.75" customHeight="1">
      <c r="B96" s="25" t="s">
        <v>252</v>
      </c>
      <c r="C96" s="68">
        <v>470</v>
      </c>
      <c r="D96" s="68">
        <v>540</v>
      </c>
      <c r="E96" s="69">
        <v>0.024463535062361628</v>
      </c>
      <c r="F96" s="69">
        <v>14.893617021276606</v>
      </c>
      <c r="G96" s="96"/>
      <c r="H96" s="83">
        <v>18.413</v>
      </c>
      <c r="I96" s="83">
        <v>48.775</v>
      </c>
      <c r="J96" s="69">
        <v>0.07118388068276864</v>
      </c>
      <c r="K96" s="69">
        <v>164.89436810948783</v>
      </c>
      <c r="L96" s="96"/>
      <c r="M96" s="83">
        <v>0.499</v>
      </c>
      <c r="N96" s="83">
        <v>0.843</v>
      </c>
      <c r="O96" s="69">
        <v>0.02665385932390257</v>
      </c>
      <c r="P96" s="69">
        <v>68.93787575150301</v>
      </c>
    </row>
    <row r="97" spans="2:16" s="25" customFormat="1" ht="12.75" customHeight="1">
      <c r="B97" s="25" t="s">
        <v>101</v>
      </c>
      <c r="C97" s="68">
        <v>5637</v>
      </c>
      <c r="D97" s="68">
        <v>5816</v>
      </c>
      <c r="E97" s="69">
        <v>0.26348133319017636</v>
      </c>
      <c r="F97" s="69">
        <v>3.175447933297848</v>
      </c>
      <c r="G97" s="96"/>
      <c r="H97" s="83">
        <v>145.575</v>
      </c>
      <c r="I97" s="83">
        <v>228.627</v>
      </c>
      <c r="J97" s="69">
        <v>0.3336659577418626</v>
      </c>
      <c r="K97" s="69">
        <v>57.05100463678519</v>
      </c>
      <c r="L97" s="96"/>
      <c r="M97" s="83">
        <v>3.444</v>
      </c>
      <c r="N97" s="83">
        <v>3.213</v>
      </c>
      <c r="O97" s="69">
        <v>0.10158819692490981</v>
      </c>
      <c r="P97" s="69">
        <v>-6.707317073170726</v>
      </c>
    </row>
    <row r="98" spans="2:16" s="25" customFormat="1" ht="12.75" customHeight="1">
      <c r="B98" s="25" t="s">
        <v>105</v>
      </c>
      <c r="C98" s="68">
        <v>12183</v>
      </c>
      <c r="D98" s="68">
        <v>22910</v>
      </c>
      <c r="E98" s="69">
        <v>1.037888126442046</v>
      </c>
      <c r="F98" s="69">
        <v>88.04892062710334</v>
      </c>
      <c r="G98" s="96"/>
      <c r="H98" s="83">
        <v>262.272</v>
      </c>
      <c r="I98" s="83">
        <v>389.17</v>
      </c>
      <c r="J98" s="69">
        <v>0.5679678287096478</v>
      </c>
      <c r="K98" s="69">
        <v>48.38412030258663</v>
      </c>
      <c r="L98" s="96"/>
      <c r="M98" s="83">
        <v>64.878</v>
      </c>
      <c r="N98" s="83">
        <v>67.215</v>
      </c>
      <c r="O98" s="69">
        <v>2.125194726519705</v>
      </c>
      <c r="P98" s="69">
        <v>3.602145565522985</v>
      </c>
    </row>
    <row r="99" spans="2:16" s="25" customFormat="1" ht="12.75" customHeight="1">
      <c r="B99" s="25" t="s">
        <v>104</v>
      </c>
      <c r="C99" s="68" t="s">
        <v>74</v>
      </c>
      <c r="D99" s="68" t="s">
        <v>74</v>
      </c>
      <c r="E99" s="69" t="s">
        <v>74</v>
      </c>
      <c r="F99" s="69" t="s">
        <v>74</v>
      </c>
      <c r="G99" s="96"/>
      <c r="H99" s="83" t="s">
        <v>74</v>
      </c>
      <c r="I99" s="83">
        <v>5.028</v>
      </c>
      <c r="J99" s="69">
        <v>0.007338032846190891</v>
      </c>
      <c r="K99" s="69" t="s">
        <v>74</v>
      </c>
      <c r="L99" s="96"/>
      <c r="M99" s="83" t="s">
        <v>74</v>
      </c>
      <c r="N99" s="83" t="s">
        <v>75</v>
      </c>
      <c r="O99" s="69" t="s">
        <v>75</v>
      </c>
      <c r="P99" s="69" t="s">
        <v>74</v>
      </c>
    </row>
    <row r="100" spans="2:16" s="25" customFormat="1" ht="12.75" customHeight="1">
      <c r="B100" s="25" t="s">
        <v>106</v>
      </c>
      <c r="C100" s="68" t="s">
        <v>74</v>
      </c>
      <c r="D100" s="68" t="s">
        <v>74</v>
      </c>
      <c r="E100" s="69" t="s">
        <v>74</v>
      </c>
      <c r="F100" s="69" t="s">
        <v>74</v>
      </c>
      <c r="G100" s="96"/>
      <c r="H100" s="83">
        <v>103.306</v>
      </c>
      <c r="I100" s="83" t="s">
        <v>74</v>
      </c>
      <c r="J100" s="69" t="s">
        <v>74</v>
      </c>
      <c r="K100" s="69">
        <v>-100</v>
      </c>
      <c r="L100" s="96"/>
      <c r="M100" s="83" t="s">
        <v>75</v>
      </c>
      <c r="N100" s="83" t="s">
        <v>74</v>
      </c>
      <c r="O100" s="69" t="s">
        <v>74</v>
      </c>
      <c r="P100" s="69" t="s">
        <v>74</v>
      </c>
    </row>
    <row r="101" spans="2:16" s="25" customFormat="1" ht="12.75" customHeight="1">
      <c r="B101" s="25" t="s">
        <v>89</v>
      </c>
      <c r="C101" s="68">
        <v>4320</v>
      </c>
      <c r="D101" s="68">
        <v>3743</v>
      </c>
      <c r="E101" s="69">
        <v>0.16956854025633256</v>
      </c>
      <c r="F101" s="69">
        <v>-13.356481481481486</v>
      </c>
      <c r="G101" s="96"/>
      <c r="H101" s="83">
        <v>53.779</v>
      </c>
      <c r="I101" s="83">
        <v>17.964</v>
      </c>
      <c r="J101" s="69">
        <v>0.026217267710615187</v>
      </c>
      <c r="K101" s="69">
        <v>-66.59662693616468</v>
      </c>
      <c r="L101" s="96"/>
      <c r="M101" s="83">
        <v>5.346</v>
      </c>
      <c r="N101" s="83">
        <v>2.168</v>
      </c>
      <c r="O101" s="69">
        <v>0.06854752907973995</v>
      </c>
      <c r="P101" s="69">
        <v>-59.44631500187055</v>
      </c>
    </row>
    <row r="102" spans="2:16" s="25" customFormat="1" ht="12.75" customHeight="1">
      <c r="B102" s="25" t="s">
        <v>96</v>
      </c>
      <c r="C102" s="68">
        <v>90612</v>
      </c>
      <c r="D102" s="68">
        <v>90812</v>
      </c>
      <c r="E102" s="69">
        <v>4.114041752005897</v>
      </c>
      <c r="F102" s="69">
        <v>0.22072131726482702</v>
      </c>
      <c r="G102" s="96"/>
      <c r="H102" s="83">
        <v>2344.055</v>
      </c>
      <c r="I102" s="83">
        <v>2305.257</v>
      </c>
      <c r="J102" s="69">
        <v>3.3643698458455598</v>
      </c>
      <c r="K102" s="69">
        <v>-1.6551659410721897</v>
      </c>
      <c r="L102" s="96"/>
      <c r="M102" s="83">
        <v>157.529</v>
      </c>
      <c r="N102" s="83">
        <v>161.731</v>
      </c>
      <c r="O102" s="69">
        <v>5.113588757193459</v>
      </c>
      <c r="P102" s="69">
        <v>2.667445359267173</v>
      </c>
    </row>
    <row r="103" spans="2:16" s="25" customFormat="1" ht="12.75" customHeight="1">
      <c r="B103" s="25" t="s">
        <v>98</v>
      </c>
      <c r="C103" s="68" t="s">
        <v>74</v>
      </c>
      <c r="D103" s="68">
        <v>3182</v>
      </c>
      <c r="E103" s="69">
        <v>0.1441536454971013</v>
      </c>
      <c r="F103" s="69" t="s">
        <v>74</v>
      </c>
      <c r="G103" s="96"/>
      <c r="H103" s="83">
        <v>5.713</v>
      </c>
      <c r="I103" s="83" t="s">
        <v>75</v>
      </c>
      <c r="J103" s="69" t="s">
        <v>75</v>
      </c>
      <c r="K103" s="69">
        <v>-100</v>
      </c>
      <c r="L103" s="96"/>
      <c r="M103" s="83" t="s">
        <v>75</v>
      </c>
      <c r="N103" s="83" t="s">
        <v>75</v>
      </c>
      <c r="O103" s="69" t="s">
        <v>75</v>
      </c>
      <c r="P103" s="69" t="s">
        <v>74</v>
      </c>
    </row>
    <row r="104" spans="2:16" s="25" customFormat="1" ht="12.75" customHeight="1">
      <c r="B104" s="25" t="s">
        <v>118</v>
      </c>
      <c r="C104" s="68">
        <v>6128</v>
      </c>
      <c r="D104" s="68">
        <v>5630</v>
      </c>
      <c r="E104" s="69">
        <v>0.255055004446474</v>
      </c>
      <c r="F104" s="69">
        <v>-8.126631853785904</v>
      </c>
      <c r="G104" s="96"/>
      <c r="H104" s="83">
        <v>86.221</v>
      </c>
      <c r="I104" s="83">
        <v>91.934</v>
      </c>
      <c r="J104" s="69">
        <v>0.13417158148005437</v>
      </c>
      <c r="K104" s="69">
        <v>6.62599598705651</v>
      </c>
      <c r="L104" s="96"/>
      <c r="M104" s="83">
        <v>7.245</v>
      </c>
      <c r="N104" s="83">
        <v>7.258</v>
      </c>
      <c r="O104" s="69">
        <v>0.2294824566700888</v>
      </c>
      <c r="P104" s="69">
        <v>0.17943409247755948</v>
      </c>
    </row>
    <row r="105" spans="2:16" s="25" customFormat="1" ht="12.75" customHeight="1">
      <c r="B105" s="25" t="s">
        <v>12</v>
      </c>
      <c r="C105" s="68">
        <v>69264</v>
      </c>
      <c r="D105" s="68">
        <v>71351</v>
      </c>
      <c r="E105" s="69">
        <v>3.2324031300640086</v>
      </c>
      <c r="F105" s="69">
        <v>3.0131092631092704</v>
      </c>
      <c r="G105" s="96"/>
      <c r="H105" s="83">
        <v>3066.79</v>
      </c>
      <c r="I105" s="83">
        <v>3045.256</v>
      </c>
      <c r="J105" s="69">
        <v>4.444349354228299</v>
      </c>
      <c r="K105" s="69">
        <v>-0.7021674128323108</v>
      </c>
      <c r="L105" s="96"/>
      <c r="M105" s="83">
        <v>203.454</v>
      </c>
      <c r="N105" s="83">
        <v>207.171</v>
      </c>
      <c r="O105" s="69">
        <v>6.5503044958389305</v>
      </c>
      <c r="P105" s="69">
        <v>1.826948597717415</v>
      </c>
    </row>
    <row r="106" spans="2:16" s="25" customFormat="1" ht="12.75" customHeight="1">
      <c r="B106" s="25" t="s">
        <v>130</v>
      </c>
      <c r="C106" s="68">
        <v>12610</v>
      </c>
      <c r="D106" s="68">
        <v>11545</v>
      </c>
      <c r="E106" s="69">
        <v>0.5230213190647499</v>
      </c>
      <c r="F106" s="69">
        <v>-8.445678033306903</v>
      </c>
      <c r="G106" s="96"/>
      <c r="H106" s="83">
        <v>184.32</v>
      </c>
      <c r="I106" s="83">
        <v>121.636</v>
      </c>
      <c r="J106" s="69">
        <v>0.1775196824342234</v>
      </c>
      <c r="K106" s="69">
        <v>-34.00824652777777</v>
      </c>
      <c r="L106" s="96"/>
      <c r="M106" s="83">
        <v>12.573</v>
      </c>
      <c r="N106" s="83">
        <v>13.696</v>
      </c>
      <c r="O106" s="69">
        <v>0.43303826488750835</v>
      </c>
      <c r="P106" s="69">
        <v>8.93183806569633</v>
      </c>
    </row>
    <row r="107" spans="2:16" s="25" customFormat="1" ht="12.75" customHeight="1">
      <c r="B107" s="25" t="s">
        <v>138</v>
      </c>
      <c r="C107" s="68">
        <v>5277</v>
      </c>
      <c r="D107" s="68">
        <v>5499</v>
      </c>
      <c r="E107" s="69">
        <v>0.24912033205171594</v>
      </c>
      <c r="F107" s="69">
        <v>4.206935758953945</v>
      </c>
      <c r="G107" s="96"/>
      <c r="H107" s="83">
        <v>165.126</v>
      </c>
      <c r="I107" s="83">
        <v>142.492</v>
      </c>
      <c r="J107" s="69">
        <v>0.20795763252176463</v>
      </c>
      <c r="K107" s="69">
        <v>-13.707108511076393</v>
      </c>
      <c r="L107" s="96"/>
      <c r="M107" s="83">
        <v>14.455</v>
      </c>
      <c r="N107" s="83">
        <v>18.75</v>
      </c>
      <c r="O107" s="69">
        <v>0.5928349493750571</v>
      </c>
      <c r="P107" s="69">
        <v>29.71290210999653</v>
      </c>
    </row>
    <row r="108" spans="2:16" s="25" customFormat="1" ht="12.75" customHeight="1">
      <c r="B108" s="25" t="s">
        <v>109</v>
      </c>
      <c r="C108" s="68">
        <v>34144</v>
      </c>
      <c r="D108" s="68">
        <v>33665</v>
      </c>
      <c r="E108" s="69">
        <v>1.5251201997674153</v>
      </c>
      <c r="F108" s="69">
        <v>-1.4028819119025315</v>
      </c>
      <c r="G108" s="96"/>
      <c r="H108" s="83">
        <v>407.97</v>
      </c>
      <c r="I108" s="83">
        <v>456.987</v>
      </c>
      <c r="J108" s="69">
        <v>0.6669422466750671</v>
      </c>
      <c r="K108" s="69">
        <v>12.014854033384804</v>
      </c>
      <c r="L108" s="96"/>
      <c r="M108" s="83">
        <v>170.27</v>
      </c>
      <c r="N108" s="83">
        <v>177.74</v>
      </c>
      <c r="O108" s="69">
        <v>5.619759141435876</v>
      </c>
      <c r="P108" s="69">
        <v>4.387149820872738</v>
      </c>
    </row>
    <row r="109" spans="2:16" s="25" customFormat="1" ht="12.75" customHeight="1">
      <c r="B109" s="25" t="s">
        <v>119</v>
      </c>
      <c r="C109" s="68">
        <v>90620</v>
      </c>
      <c r="D109" s="68">
        <v>87996</v>
      </c>
      <c r="E109" s="69">
        <v>3.9864689469399512</v>
      </c>
      <c r="F109" s="69">
        <v>-2.8956080335466816</v>
      </c>
      <c r="G109" s="96"/>
      <c r="H109" s="83">
        <v>2898.086</v>
      </c>
      <c r="I109" s="83">
        <v>2536.253</v>
      </c>
      <c r="J109" s="69">
        <v>3.7014932021181757</v>
      </c>
      <c r="K109" s="69">
        <v>-12.48524025857064</v>
      </c>
      <c r="L109" s="96"/>
      <c r="M109" s="83">
        <v>322.661</v>
      </c>
      <c r="N109" s="83">
        <v>366.134</v>
      </c>
      <c r="O109" s="69">
        <v>11.576375005572649</v>
      </c>
      <c r="P109" s="69">
        <v>13.473273807494568</v>
      </c>
    </row>
    <row r="110" spans="2:16" s="25" customFormat="1" ht="12.75" customHeight="1">
      <c r="B110" s="25" t="s">
        <v>140</v>
      </c>
      <c r="C110" s="68" t="s">
        <v>74</v>
      </c>
      <c r="D110" s="68" t="s">
        <v>74</v>
      </c>
      <c r="E110" s="69" t="s">
        <v>74</v>
      </c>
      <c r="F110" s="69" t="s">
        <v>74</v>
      </c>
      <c r="G110" s="96"/>
      <c r="H110" s="83">
        <v>0.755</v>
      </c>
      <c r="I110" s="83">
        <v>7.474</v>
      </c>
      <c r="J110" s="69">
        <v>0.010907807774946444</v>
      </c>
      <c r="K110" s="69">
        <v>889.933774834437</v>
      </c>
      <c r="L110" s="96"/>
      <c r="M110" s="83" t="s">
        <v>75</v>
      </c>
      <c r="N110" s="83" t="s">
        <v>75</v>
      </c>
      <c r="O110" s="69" t="s">
        <v>75</v>
      </c>
      <c r="P110" s="69" t="s">
        <v>74</v>
      </c>
    </row>
    <row r="111" spans="1:16" s="25" customFormat="1" ht="12.75" customHeight="1">
      <c r="A111" s="25" t="s">
        <v>129</v>
      </c>
      <c r="B111" s="25" t="s">
        <v>107</v>
      </c>
      <c r="C111" s="68">
        <v>395396</v>
      </c>
      <c r="D111" s="68">
        <v>413605</v>
      </c>
      <c r="E111" s="69">
        <v>18.737482258274223</v>
      </c>
      <c r="F111" s="69">
        <v>4.605256502341959</v>
      </c>
      <c r="G111" s="96"/>
      <c r="H111" s="83">
        <v>12170.261999999995</v>
      </c>
      <c r="I111" s="83">
        <v>12759.386</v>
      </c>
      <c r="J111" s="69">
        <v>18.62147843381627</v>
      </c>
      <c r="K111" s="69">
        <v>4.840684613034663</v>
      </c>
      <c r="L111" s="96"/>
      <c r="M111" s="83">
        <v>1130.4470000000001</v>
      </c>
      <c r="N111" s="83">
        <v>1192.491</v>
      </c>
      <c r="O111" s="69">
        <v>37.70401821947794</v>
      </c>
      <c r="P111" s="69">
        <v>5.488448374846389</v>
      </c>
    </row>
    <row r="112" spans="1:16" s="25" customFormat="1" ht="12.75" customHeight="1">
      <c r="A112" s="25" t="s">
        <v>342</v>
      </c>
      <c r="B112" s="25" t="s">
        <v>297</v>
      </c>
      <c r="C112" s="68" t="s">
        <v>74</v>
      </c>
      <c r="D112" s="68">
        <v>8968</v>
      </c>
      <c r="E112" s="69">
        <v>0.4062758934060353</v>
      </c>
      <c r="F112" s="69" t="s">
        <v>74</v>
      </c>
      <c r="G112" s="96"/>
      <c r="H112" s="83" t="s">
        <v>74</v>
      </c>
      <c r="I112" s="83">
        <v>985.213</v>
      </c>
      <c r="J112" s="69">
        <v>1.4378530935748342</v>
      </c>
      <c r="K112" s="69" t="s">
        <v>74</v>
      </c>
      <c r="L112" s="96"/>
      <c r="M112" s="83" t="s">
        <v>74</v>
      </c>
      <c r="N112" s="83">
        <v>0.279</v>
      </c>
      <c r="O112" s="69">
        <v>0.008821384046700851</v>
      </c>
      <c r="P112" s="69" t="s">
        <v>74</v>
      </c>
    </row>
    <row r="113" spans="1:16" s="25" customFormat="1" ht="12.75" customHeight="1">
      <c r="A113" s="25" t="s">
        <v>131</v>
      </c>
      <c r="B113" s="25" t="s">
        <v>132</v>
      </c>
      <c r="C113" s="68">
        <v>9701</v>
      </c>
      <c r="D113" s="68">
        <v>14540</v>
      </c>
      <c r="E113" s="69">
        <v>0.6587033329754408</v>
      </c>
      <c r="F113" s="69">
        <v>49.88145552004948</v>
      </c>
      <c r="G113" s="96"/>
      <c r="H113" s="83">
        <v>165.785</v>
      </c>
      <c r="I113" s="83">
        <v>273.029</v>
      </c>
      <c r="J113" s="69">
        <v>0.3984677346783319</v>
      </c>
      <c r="K113" s="69">
        <v>64.68860270832705</v>
      </c>
      <c r="L113" s="96"/>
      <c r="M113" s="83">
        <v>0.156</v>
      </c>
      <c r="N113" s="83">
        <v>0.123</v>
      </c>
      <c r="O113" s="69">
        <v>0.0038889972679003746</v>
      </c>
      <c r="P113" s="69">
        <v>-21.153846153846157</v>
      </c>
    </row>
    <row r="114" spans="2:16" s="25" customFormat="1" ht="12.75" customHeight="1">
      <c r="B114" s="25" t="s">
        <v>96</v>
      </c>
      <c r="C114" s="68">
        <v>2484</v>
      </c>
      <c r="D114" s="68" t="s">
        <v>74</v>
      </c>
      <c r="E114" s="69" t="s">
        <v>74</v>
      </c>
      <c r="F114" s="69">
        <v>-100</v>
      </c>
      <c r="G114" s="96"/>
      <c r="H114" s="83">
        <v>176.8</v>
      </c>
      <c r="I114" s="83" t="s">
        <v>74</v>
      </c>
      <c r="J114" s="69" t="s">
        <v>74</v>
      </c>
      <c r="K114" s="69">
        <v>-100</v>
      </c>
      <c r="L114" s="96"/>
      <c r="M114" s="83" t="s">
        <v>75</v>
      </c>
      <c r="N114" s="83" t="s">
        <v>74</v>
      </c>
      <c r="O114" s="69" t="s">
        <v>74</v>
      </c>
      <c r="P114" s="69" t="s">
        <v>74</v>
      </c>
    </row>
    <row r="115" spans="1:16" s="25" customFormat="1" ht="12.75" customHeight="1">
      <c r="A115" s="25" t="s">
        <v>131</v>
      </c>
      <c r="B115" s="25" t="s">
        <v>107</v>
      </c>
      <c r="C115" s="68">
        <v>12185</v>
      </c>
      <c r="D115" s="68">
        <v>14540</v>
      </c>
      <c r="E115" s="69">
        <v>0.6587033329754408</v>
      </c>
      <c r="F115" s="69">
        <v>19.32704144439885</v>
      </c>
      <c r="G115" s="96"/>
      <c r="H115" s="83">
        <v>342.58500000000004</v>
      </c>
      <c r="I115" s="83">
        <v>273.029</v>
      </c>
      <c r="J115" s="69">
        <v>0.3984677346783319</v>
      </c>
      <c r="K115" s="69">
        <v>-20.303282397069356</v>
      </c>
      <c r="L115" s="96"/>
      <c r="M115" s="83">
        <v>0.156</v>
      </c>
      <c r="N115" s="83">
        <v>0.123</v>
      </c>
      <c r="O115" s="69">
        <v>0.0038889972679003746</v>
      </c>
      <c r="P115" s="69">
        <v>-21.153846153846157</v>
      </c>
    </row>
    <row r="116" spans="1:16" s="25" customFormat="1" ht="12.75" customHeight="1">
      <c r="A116" s="25" t="s">
        <v>133</v>
      </c>
      <c r="B116" s="25" t="s">
        <v>96</v>
      </c>
      <c r="C116" s="68" t="s">
        <v>74</v>
      </c>
      <c r="D116" s="68" t="s">
        <v>74</v>
      </c>
      <c r="E116" s="69" t="s">
        <v>74</v>
      </c>
      <c r="F116" s="69" t="s">
        <v>74</v>
      </c>
      <c r="G116" s="96"/>
      <c r="H116" s="83">
        <v>445.462</v>
      </c>
      <c r="I116" s="83">
        <v>571.079</v>
      </c>
      <c r="J116" s="69">
        <v>0.8334519609725234</v>
      </c>
      <c r="K116" s="69">
        <v>28.19926278784721</v>
      </c>
      <c r="L116" s="96"/>
      <c r="M116" s="83" t="s">
        <v>75</v>
      </c>
      <c r="N116" s="83" t="s">
        <v>75</v>
      </c>
      <c r="O116" s="69" t="s">
        <v>75</v>
      </c>
      <c r="P116" s="69" t="s">
        <v>74</v>
      </c>
    </row>
    <row r="117" spans="2:16" s="25" customFormat="1" ht="12.75" customHeight="1">
      <c r="B117" s="25" t="s">
        <v>12</v>
      </c>
      <c r="C117" s="68">
        <v>188515</v>
      </c>
      <c r="D117" s="68">
        <v>188950</v>
      </c>
      <c r="E117" s="69">
        <v>8.559972129691166</v>
      </c>
      <c r="F117" s="69">
        <v>0.23075086863113548</v>
      </c>
      <c r="G117" s="96"/>
      <c r="H117" s="83">
        <v>8261.386</v>
      </c>
      <c r="I117" s="83">
        <v>9394.415</v>
      </c>
      <c r="J117" s="69">
        <v>13.710526221310346</v>
      </c>
      <c r="K117" s="69">
        <v>13.714756821676177</v>
      </c>
      <c r="L117" s="96"/>
      <c r="M117" s="83">
        <v>122.504</v>
      </c>
      <c r="N117" s="83">
        <v>129.383</v>
      </c>
      <c r="O117" s="69">
        <v>4.090814093599628</v>
      </c>
      <c r="P117" s="69">
        <v>5.615326846470325</v>
      </c>
    </row>
    <row r="118" spans="1:16" s="25" customFormat="1" ht="12.75" customHeight="1">
      <c r="A118" s="25" t="s">
        <v>133</v>
      </c>
      <c r="B118" s="25" t="s">
        <v>107</v>
      </c>
      <c r="C118" s="68">
        <v>188515</v>
      </c>
      <c r="D118" s="68">
        <v>188950</v>
      </c>
      <c r="E118" s="69">
        <v>8.559972129691166</v>
      </c>
      <c r="F118" s="69">
        <v>0.23075086863113548</v>
      </c>
      <c r="G118" s="96"/>
      <c r="H118" s="83">
        <v>8706.848</v>
      </c>
      <c r="I118" s="83">
        <v>9965.494</v>
      </c>
      <c r="J118" s="69">
        <v>14.543978182282869</v>
      </c>
      <c r="K118" s="69">
        <v>14.455816846693548</v>
      </c>
      <c r="L118" s="96"/>
      <c r="M118" s="83">
        <v>122.504</v>
      </c>
      <c r="N118" s="83">
        <v>129.383</v>
      </c>
      <c r="O118" s="69">
        <v>4.090814093599628</v>
      </c>
      <c r="P118" s="69">
        <v>5.615326846470325</v>
      </c>
    </row>
    <row r="119" spans="1:16" s="25" customFormat="1" ht="12.75" customHeight="1">
      <c r="A119" s="25" t="s">
        <v>134</v>
      </c>
      <c r="B119" s="25" t="s">
        <v>135</v>
      </c>
      <c r="C119" s="68">
        <v>1990</v>
      </c>
      <c r="D119" s="68">
        <v>2317</v>
      </c>
      <c r="E119" s="69">
        <v>0.10496668655461461</v>
      </c>
      <c r="F119" s="69">
        <v>16.4321608040201</v>
      </c>
      <c r="G119" s="96"/>
      <c r="H119" s="83">
        <v>23.331</v>
      </c>
      <c r="I119" s="83">
        <v>17.729</v>
      </c>
      <c r="J119" s="69">
        <v>0.02587430078164644</v>
      </c>
      <c r="K119" s="69">
        <v>-24.010972525824016</v>
      </c>
      <c r="L119" s="96"/>
      <c r="M119" s="83" t="s">
        <v>75</v>
      </c>
      <c r="N119" s="83" t="s">
        <v>75</v>
      </c>
      <c r="O119" s="69" t="s">
        <v>75</v>
      </c>
      <c r="P119" s="69" t="s">
        <v>74</v>
      </c>
    </row>
    <row r="120" spans="1:16" s="25" customFormat="1" ht="12.75" customHeight="1">
      <c r="A120" s="25" t="s">
        <v>136</v>
      </c>
      <c r="B120" s="25" t="s">
        <v>130</v>
      </c>
      <c r="C120" s="68">
        <v>8084</v>
      </c>
      <c r="D120" s="68">
        <v>8323</v>
      </c>
      <c r="E120" s="69">
        <v>0.3770555598593256</v>
      </c>
      <c r="F120" s="69">
        <v>2.956457199406226</v>
      </c>
      <c r="G120" s="96"/>
      <c r="H120" s="83">
        <v>134.007</v>
      </c>
      <c r="I120" s="83">
        <v>290.714</v>
      </c>
      <c r="J120" s="69">
        <v>0.4242778203754055</v>
      </c>
      <c r="K120" s="69">
        <v>116.93941361272171</v>
      </c>
      <c r="L120" s="96"/>
      <c r="M120" s="83">
        <v>3.179</v>
      </c>
      <c r="N120" s="83">
        <v>2.345</v>
      </c>
      <c r="O120" s="69">
        <v>0.07414389100184049</v>
      </c>
      <c r="P120" s="69">
        <v>-26.234664988990243</v>
      </c>
    </row>
    <row r="121" spans="1:16" s="25" customFormat="1" ht="12.75" customHeight="1">
      <c r="A121" s="25" t="s">
        <v>343</v>
      </c>
      <c r="B121" s="25" t="s">
        <v>101</v>
      </c>
      <c r="C121" s="68" t="s">
        <v>74</v>
      </c>
      <c r="D121" s="68">
        <v>3367</v>
      </c>
      <c r="E121" s="69">
        <v>0.15253467139809557</v>
      </c>
      <c r="F121" s="69" t="s">
        <v>74</v>
      </c>
      <c r="G121" s="96"/>
      <c r="H121" s="83" t="s">
        <v>74</v>
      </c>
      <c r="I121" s="83" t="s">
        <v>75</v>
      </c>
      <c r="J121" s="69" t="s">
        <v>75</v>
      </c>
      <c r="K121" s="69" t="s">
        <v>74</v>
      </c>
      <c r="L121" s="96"/>
      <c r="M121" s="83" t="s">
        <v>74</v>
      </c>
      <c r="N121" s="83" t="s">
        <v>75</v>
      </c>
      <c r="O121" s="69" t="s">
        <v>75</v>
      </c>
      <c r="P121" s="69" t="s">
        <v>74</v>
      </c>
    </row>
    <row r="122" spans="1:16" s="25" customFormat="1" ht="12.75" customHeight="1">
      <c r="A122" s="25" t="s">
        <v>284</v>
      </c>
      <c r="B122" s="25" t="s">
        <v>96</v>
      </c>
      <c r="C122" s="68" t="s">
        <v>74</v>
      </c>
      <c r="D122" s="68" t="s">
        <v>74</v>
      </c>
      <c r="E122" s="69" t="s">
        <v>74</v>
      </c>
      <c r="F122" s="69" t="s">
        <v>74</v>
      </c>
      <c r="G122" s="96"/>
      <c r="H122" s="83">
        <v>514.761</v>
      </c>
      <c r="I122" s="83">
        <v>554.135</v>
      </c>
      <c r="J122" s="69">
        <v>0.8087233156770066</v>
      </c>
      <c r="K122" s="69">
        <v>7.648986617090259</v>
      </c>
      <c r="L122" s="96"/>
      <c r="M122" s="83" t="s">
        <v>75</v>
      </c>
      <c r="N122" s="83" t="s">
        <v>75</v>
      </c>
      <c r="O122" s="69" t="s">
        <v>75</v>
      </c>
      <c r="P122" s="69" t="s">
        <v>74</v>
      </c>
    </row>
    <row r="123" spans="1:16" s="25" customFormat="1" ht="12.75" customHeight="1">
      <c r="A123" s="25" t="s">
        <v>137</v>
      </c>
      <c r="B123" s="25" t="s">
        <v>138</v>
      </c>
      <c r="C123" s="68">
        <v>79317</v>
      </c>
      <c r="D123" s="68">
        <v>63740</v>
      </c>
      <c r="E123" s="69">
        <v>2.8876031942128337</v>
      </c>
      <c r="F123" s="69">
        <v>-19.63891725607373</v>
      </c>
      <c r="G123" s="96"/>
      <c r="H123" s="83">
        <v>3389.466</v>
      </c>
      <c r="I123" s="83">
        <v>3675.535</v>
      </c>
      <c r="J123" s="69">
        <v>5.364199792626141</v>
      </c>
      <c r="K123" s="69">
        <v>8.439943047075849</v>
      </c>
      <c r="L123" s="96"/>
      <c r="M123" s="83">
        <v>120.17</v>
      </c>
      <c r="N123" s="83">
        <v>172.879</v>
      </c>
      <c r="O123" s="69">
        <v>5.466064704693893</v>
      </c>
      <c r="P123" s="69">
        <v>43.86202879254388</v>
      </c>
    </row>
    <row r="124" spans="1:16" s="25" customFormat="1" ht="12.75" customHeight="1">
      <c r="A124" s="25" t="s">
        <v>262</v>
      </c>
      <c r="B124" s="25" t="s">
        <v>12</v>
      </c>
      <c r="C124" s="68">
        <v>9816</v>
      </c>
      <c r="D124" s="68">
        <v>8929</v>
      </c>
      <c r="E124" s="69">
        <v>0.40450908254042034</v>
      </c>
      <c r="F124" s="69">
        <v>-9.036267318663405</v>
      </c>
      <c r="G124" s="96"/>
      <c r="H124" s="83" t="s">
        <v>75</v>
      </c>
      <c r="I124" s="83" t="s">
        <v>75</v>
      </c>
      <c r="J124" s="69" t="s">
        <v>75</v>
      </c>
      <c r="K124" s="69" t="s">
        <v>74</v>
      </c>
      <c r="L124" s="96"/>
      <c r="M124" s="83" t="s">
        <v>75</v>
      </c>
      <c r="N124" s="83" t="s">
        <v>75</v>
      </c>
      <c r="O124" s="69" t="s">
        <v>75</v>
      </c>
      <c r="P124" s="69" t="s">
        <v>74</v>
      </c>
    </row>
    <row r="125" spans="1:16" s="25" customFormat="1" ht="12.75" customHeight="1">
      <c r="A125" s="25" t="s">
        <v>139</v>
      </c>
      <c r="B125" s="25" t="s">
        <v>119</v>
      </c>
      <c r="C125" s="68">
        <v>38085</v>
      </c>
      <c r="D125" s="68">
        <v>40845</v>
      </c>
      <c r="E125" s="69">
        <v>1.8503946104114086</v>
      </c>
      <c r="F125" s="69">
        <v>7.246947617172106</v>
      </c>
      <c r="G125" s="96"/>
      <c r="H125" s="83">
        <v>449.508</v>
      </c>
      <c r="I125" s="83">
        <v>575.823</v>
      </c>
      <c r="J125" s="69">
        <v>0.8403755146364713</v>
      </c>
      <c r="K125" s="69">
        <v>28.100723457647025</v>
      </c>
      <c r="L125" s="96"/>
      <c r="M125" s="83">
        <v>70.238</v>
      </c>
      <c r="N125" s="83">
        <v>52.684</v>
      </c>
      <c r="O125" s="69">
        <v>1.6657555452200272</v>
      </c>
      <c r="P125" s="69">
        <v>-24.992169480907776</v>
      </c>
    </row>
    <row r="126" spans="1:16" s="25" customFormat="1" ht="12.75" customHeight="1">
      <c r="A126" s="25" t="s">
        <v>257</v>
      </c>
      <c r="B126" s="25" t="s">
        <v>93</v>
      </c>
      <c r="C126" s="68" t="s">
        <v>74</v>
      </c>
      <c r="D126" s="68" t="s">
        <v>74</v>
      </c>
      <c r="E126" s="69" t="s">
        <v>74</v>
      </c>
      <c r="F126" s="69" t="s">
        <v>74</v>
      </c>
      <c r="G126" s="96"/>
      <c r="H126" s="83" t="s">
        <v>74</v>
      </c>
      <c r="I126" s="83">
        <v>3.25</v>
      </c>
      <c r="J126" s="69">
        <v>0.004743159655950756</v>
      </c>
      <c r="K126" s="69" t="s">
        <v>74</v>
      </c>
      <c r="L126" s="96"/>
      <c r="M126" s="83" t="s">
        <v>74</v>
      </c>
      <c r="N126" s="83" t="s">
        <v>75</v>
      </c>
      <c r="O126" s="69" t="s">
        <v>75</v>
      </c>
      <c r="P126" s="69" t="s">
        <v>74</v>
      </c>
    </row>
    <row r="127" spans="2:16" s="25" customFormat="1" ht="12.75" customHeight="1">
      <c r="B127" s="25" t="s">
        <v>12</v>
      </c>
      <c r="C127" s="68" t="s">
        <v>74</v>
      </c>
      <c r="D127" s="68" t="s">
        <v>74</v>
      </c>
      <c r="E127" s="69" t="s">
        <v>74</v>
      </c>
      <c r="F127" s="69" t="s">
        <v>74</v>
      </c>
      <c r="G127" s="96"/>
      <c r="H127" s="83">
        <v>15</v>
      </c>
      <c r="I127" s="83">
        <v>130.15</v>
      </c>
      <c r="J127" s="69">
        <v>0.1899453012990741</v>
      </c>
      <c r="K127" s="69">
        <v>767.6666666666667</v>
      </c>
      <c r="L127" s="96"/>
      <c r="M127" s="83" t="s">
        <v>75</v>
      </c>
      <c r="N127" s="83" t="s">
        <v>75</v>
      </c>
      <c r="O127" s="69" t="s">
        <v>75</v>
      </c>
      <c r="P127" s="69" t="s">
        <v>74</v>
      </c>
    </row>
    <row r="128" spans="2:16" s="25" customFormat="1" ht="12.75" customHeight="1">
      <c r="B128" s="25" t="s">
        <v>119</v>
      </c>
      <c r="C128" s="68" t="s">
        <v>74</v>
      </c>
      <c r="D128" s="68" t="s">
        <v>74</v>
      </c>
      <c r="E128" s="69" t="s">
        <v>74</v>
      </c>
      <c r="F128" s="69" t="s">
        <v>74</v>
      </c>
      <c r="G128" s="96"/>
      <c r="H128" s="83">
        <v>1338.525</v>
      </c>
      <c r="I128" s="83">
        <v>1637.847</v>
      </c>
      <c r="J128" s="69">
        <v>2.390329173236916</v>
      </c>
      <c r="K128" s="69">
        <v>22.362077660110934</v>
      </c>
      <c r="L128" s="96"/>
      <c r="M128" s="83" t="s">
        <v>75</v>
      </c>
      <c r="N128" s="83" t="s">
        <v>75</v>
      </c>
      <c r="O128" s="69" t="s">
        <v>75</v>
      </c>
      <c r="P128" s="69" t="s">
        <v>74</v>
      </c>
    </row>
    <row r="129" spans="1:16" s="25" customFormat="1" ht="12.75" customHeight="1">
      <c r="A129" s="25" t="s">
        <v>257</v>
      </c>
      <c r="B129" s="25" t="s">
        <v>107</v>
      </c>
      <c r="C129" s="68" t="s">
        <v>75</v>
      </c>
      <c r="D129" s="68" t="s">
        <v>75</v>
      </c>
      <c r="E129" s="69" t="s">
        <v>75</v>
      </c>
      <c r="F129" s="69" t="s">
        <v>74</v>
      </c>
      <c r="G129" s="96"/>
      <c r="H129" s="83">
        <v>1353.525</v>
      </c>
      <c r="I129" s="83">
        <v>1771.247</v>
      </c>
      <c r="J129" s="69">
        <v>2.585017634191941</v>
      </c>
      <c r="K129" s="69">
        <v>30.861786815906612</v>
      </c>
      <c r="L129" s="96"/>
      <c r="M129" s="83" t="s">
        <v>75</v>
      </c>
      <c r="N129" s="83" t="s">
        <v>75</v>
      </c>
      <c r="O129" s="69" t="s">
        <v>75</v>
      </c>
      <c r="P129" s="69" t="s">
        <v>74</v>
      </c>
    </row>
    <row r="130" spans="1:16" s="25" customFormat="1" ht="12.75" customHeight="1">
      <c r="A130" s="25" t="s">
        <v>285</v>
      </c>
      <c r="B130" s="25" t="s">
        <v>100</v>
      </c>
      <c r="C130" s="68" t="s">
        <v>74</v>
      </c>
      <c r="D130" s="68">
        <v>14697</v>
      </c>
      <c r="E130" s="69">
        <v>0.665815879280609</v>
      </c>
      <c r="F130" s="69" t="s">
        <v>74</v>
      </c>
      <c r="G130" s="96"/>
      <c r="H130" s="83" t="s">
        <v>74</v>
      </c>
      <c r="I130" s="83">
        <v>161.435</v>
      </c>
      <c r="J130" s="69">
        <v>0.2356036858641262</v>
      </c>
      <c r="K130" s="69" t="s">
        <v>74</v>
      </c>
      <c r="L130" s="96"/>
      <c r="M130" s="83" t="s">
        <v>74</v>
      </c>
      <c r="N130" s="83" t="s">
        <v>75</v>
      </c>
      <c r="O130" s="69" t="s">
        <v>75</v>
      </c>
      <c r="P130" s="69" t="s">
        <v>74</v>
      </c>
    </row>
    <row r="131" spans="2:16" s="25" customFormat="1" ht="12.75" customHeight="1">
      <c r="B131" s="25" t="s">
        <v>130</v>
      </c>
      <c r="C131" s="68" t="s">
        <v>74</v>
      </c>
      <c r="D131" s="68">
        <v>3788</v>
      </c>
      <c r="E131" s="69">
        <v>0.17160716817819602</v>
      </c>
      <c r="F131" s="69" t="s">
        <v>74</v>
      </c>
      <c r="G131" s="96"/>
      <c r="H131" s="83" t="s">
        <v>74</v>
      </c>
      <c r="I131" s="83">
        <v>109.444</v>
      </c>
      <c r="J131" s="69">
        <v>0.15972626627257677</v>
      </c>
      <c r="K131" s="69" t="s">
        <v>74</v>
      </c>
      <c r="L131" s="96"/>
      <c r="M131" s="83" t="s">
        <v>74</v>
      </c>
      <c r="N131" s="83" t="s">
        <v>75</v>
      </c>
      <c r="O131" s="69" t="s">
        <v>75</v>
      </c>
      <c r="P131" s="69" t="s">
        <v>74</v>
      </c>
    </row>
    <row r="132" spans="2:16" s="25" customFormat="1" ht="12.75" customHeight="1">
      <c r="B132" s="25" t="s">
        <v>138</v>
      </c>
      <c r="C132" s="68" t="s">
        <v>74</v>
      </c>
      <c r="D132" s="68">
        <v>7204</v>
      </c>
      <c r="E132" s="69">
        <v>0.3263616788689873</v>
      </c>
      <c r="F132" s="69" t="s">
        <v>74</v>
      </c>
      <c r="G132" s="96"/>
      <c r="H132" s="83" t="s">
        <v>74</v>
      </c>
      <c r="I132" s="83">
        <v>169.035</v>
      </c>
      <c r="J132" s="69">
        <v>0.24669538229034949</v>
      </c>
      <c r="K132" s="69" t="s">
        <v>74</v>
      </c>
      <c r="L132" s="96"/>
      <c r="M132" s="83" t="s">
        <v>74</v>
      </c>
      <c r="N132" s="83" t="s">
        <v>75</v>
      </c>
      <c r="O132" s="69" t="s">
        <v>75</v>
      </c>
      <c r="P132" s="69" t="s">
        <v>74</v>
      </c>
    </row>
    <row r="133" spans="2:16" s="25" customFormat="1" ht="12.75" customHeight="1">
      <c r="B133" s="25" t="s">
        <v>119</v>
      </c>
      <c r="C133" s="68">
        <v>21493</v>
      </c>
      <c r="D133" s="68">
        <v>31273</v>
      </c>
      <c r="E133" s="69">
        <v>1.416755800009695</v>
      </c>
      <c r="F133" s="69">
        <v>45.50318708416694</v>
      </c>
      <c r="G133" s="96"/>
      <c r="H133" s="83">
        <v>445.716</v>
      </c>
      <c r="I133" s="83">
        <v>698.404</v>
      </c>
      <c r="J133" s="69">
        <v>1.019274361955271</v>
      </c>
      <c r="K133" s="69">
        <v>56.692602464349484</v>
      </c>
      <c r="L133" s="96"/>
      <c r="M133" s="83">
        <v>14.147</v>
      </c>
      <c r="N133" s="83" t="s">
        <v>75</v>
      </c>
      <c r="O133" s="69" t="s">
        <v>75</v>
      </c>
      <c r="P133" s="69">
        <v>-100</v>
      </c>
    </row>
    <row r="134" spans="1:16" s="25" customFormat="1" ht="12.75" customHeight="1">
      <c r="A134" s="25" t="s">
        <v>285</v>
      </c>
      <c r="B134" s="25" t="s">
        <v>107</v>
      </c>
      <c r="C134" s="68">
        <v>21493</v>
      </c>
      <c r="D134" s="68">
        <v>56962</v>
      </c>
      <c r="E134" s="69">
        <v>2.580540526337487</v>
      </c>
      <c r="F134" s="69">
        <v>165.02582236076861</v>
      </c>
      <c r="G134" s="96"/>
      <c r="H134" s="83">
        <v>445.716</v>
      </c>
      <c r="I134" s="83">
        <v>1138.318</v>
      </c>
      <c r="J134" s="69">
        <v>1.6612996963823239</v>
      </c>
      <c r="K134" s="69">
        <v>155.39087670175627</v>
      </c>
      <c r="L134" s="96"/>
      <c r="M134" s="83">
        <v>14.147</v>
      </c>
      <c r="N134" s="83" t="s">
        <v>75</v>
      </c>
      <c r="O134" s="69" t="s">
        <v>75</v>
      </c>
      <c r="P134" s="69">
        <v>-100</v>
      </c>
    </row>
    <row r="135" spans="1:16" s="25" customFormat="1" ht="12.75" customHeight="1">
      <c r="A135" s="25" t="s">
        <v>258</v>
      </c>
      <c r="B135" s="25" t="s">
        <v>140</v>
      </c>
      <c r="C135" s="68">
        <v>13453</v>
      </c>
      <c r="D135" s="68">
        <v>16711</v>
      </c>
      <c r="E135" s="69">
        <v>0.7570558044946762</v>
      </c>
      <c r="F135" s="69">
        <v>24.217646621571397</v>
      </c>
      <c r="G135" s="96"/>
      <c r="H135" s="83">
        <v>340.434</v>
      </c>
      <c r="I135" s="83">
        <v>460.215</v>
      </c>
      <c r="J135" s="69">
        <v>0.6716532987887313</v>
      </c>
      <c r="K135" s="69">
        <v>35.18479352826096</v>
      </c>
      <c r="L135" s="96"/>
      <c r="M135" s="83" t="s">
        <v>75</v>
      </c>
      <c r="N135" s="83" t="s">
        <v>75</v>
      </c>
      <c r="O135" s="69" t="s">
        <v>75</v>
      </c>
      <c r="P135" s="69" t="s">
        <v>74</v>
      </c>
    </row>
    <row r="136" spans="1:16" s="25" customFormat="1" ht="12.75" customHeight="1">
      <c r="A136" s="25" t="s">
        <v>256</v>
      </c>
      <c r="B136" s="25" t="s">
        <v>286</v>
      </c>
      <c r="C136" s="68">
        <v>8305</v>
      </c>
      <c r="D136" s="68">
        <v>8088</v>
      </c>
      <c r="E136" s="69">
        <v>0.3664093918229275</v>
      </c>
      <c r="F136" s="69">
        <v>-2.612883804936783</v>
      </c>
      <c r="G136" s="96"/>
      <c r="H136" s="83">
        <v>713.915</v>
      </c>
      <c r="I136" s="83">
        <v>714.385</v>
      </c>
      <c r="J136" s="69">
        <v>1.0425975725588863</v>
      </c>
      <c r="K136" s="69">
        <v>0.06583416793315422</v>
      </c>
      <c r="L136" s="96"/>
      <c r="M136" s="83" t="s">
        <v>75</v>
      </c>
      <c r="N136" s="83" t="s">
        <v>75</v>
      </c>
      <c r="O136" s="69" t="s">
        <v>75</v>
      </c>
      <c r="P136" s="69" t="s">
        <v>74</v>
      </c>
    </row>
    <row r="137" spans="2:16" s="25" customFormat="1" ht="12.75" customHeight="1">
      <c r="B137" s="25" t="s">
        <v>109</v>
      </c>
      <c r="C137" s="68">
        <v>4296</v>
      </c>
      <c r="D137" s="68">
        <v>5139</v>
      </c>
      <c r="E137" s="69">
        <v>0.23281130867680816</v>
      </c>
      <c r="F137" s="69">
        <v>19.62290502793296</v>
      </c>
      <c r="G137" s="96"/>
      <c r="H137" s="83">
        <v>75.278</v>
      </c>
      <c r="I137" s="83">
        <v>67.269</v>
      </c>
      <c r="J137" s="69">
        <v>0.0981746482757389</v>
      </c>
      <c r="K137" s="69">
        <v>-10.639230585297167</v>
      </c>
      <c r="L137" s="96"/>
      <c r="M137" s="83" t="s">
        <v>75</v>
      </c>
      <c r="N137" s="83" t="s">
        <v>75</v>
      </c>
      <c r="O137" s="69" t="s">
        <v>75</v>
      </c>
      <c r="P137" s="69" t="s">
        <v>74</v>
      </c>
    </row>
    <row r="138" spans="1:16" s="25" customFormat="1" ht="12.75" customHeight="1">
      <c r="A138" s="25" t="s">
        <v>256</v>
      </c>
      <c r="B138" s="25" t="s">
        <v>107</v>
      </c>
      <c r="C138" s="68">
        <v>12601</v>
      </c>
      <c r="D138" s="68">
        <v>13227</v>
      </c>
      <c r="E138" s="69">
        <v>0.5992207004997357</v>
      </c>
      <c r="F138" s="69">
        <v>4.967859693675103</v>
      </c>
      <c r="G138" s="96"/>
      <c r="H138" s="83">
        <v>789.193</v>
      </c>
      <c r="I138" s="83">
        <v>781.654</v>
      </c>
      <c r="J138" s="69">
        <v>1.1407722208346252</v>
      </c>
      <c r="K138" s="69">
        <v>-0.9552796337524483</v>
      </c>
      <c r="L138" s="96"/>
      <c r="M138" s="83" t="s">
        <v>75</v>
      </c>
      <c r="N138" s="83" t="s">
        <v>75</v>
      </c>
      <c r="O138" s="69" t="s">
        <v>75</v>
      </c>
      <c r="P138" s="69" t="s">
        <v>74</v>
      </c>
    </row>
    <row r="139" spans="1:17" s="3" customFormat="1" ht="22.5" customHeight="1" thickBot="1">
      <c r="A139" s="16" t="s">
        <v>68</v>
      </c>
      <c r="B139" s="16"/>
      <c r="C139" s="32">
        <v>1999799</v>
      </c>
      <c r="D139" s="32">
        <v>2207367</v>
      </c>
      <c r="E139" s="93">
        <v>100</v>
      </c>
      <c r="F139" s="93">
        <v>10.379443134034961</v>
      </c>
      <c r="G139" s="97"/>
      <c r="H139" s="81">
        <v>59827.05900000001</v>
      </c>
      <c r="I139" s="81">
        <v>68519.726</v>
      </c>
      <c r="J139" s="93">
        <v>100</v>
      </c>
      <c r="K139" s="93">
        <v>14.529657892760506</v>
      </c>
      <c r="L139" s="97"/>
      <c r="M139" s="81">
        <v>2847.373</v>
      </c>
      <c r="N139" s="81">
        <v>3162.769</v>
      </c>
      <c r="O139" s="93">
        <v>100</v>
      </c>
      <c r="P139" s="93">
        <v>11.076736346098649</v>
      </c>
      <c r="Q139" s="103"/>
    </row>
    <row r="140" spans="3:16" s="25" customFormat="1" ht="12.75" customHeight="1">
      <c r="C140" s="68"/>
      <c r="D140" s="68"/>
      <c r="E140" s="69"/>
      <c r="F140" s="69"/>
      <c r="G140" s="70"/>
      <c r="H140" s="83"/>
      <c r="I140" s="83"/>
      <c r="J140" s="69"/>
      <c r="K140" s="69"/>
      <c r="L140" s="70"/>
      <c r="M140" s="83"/>
      <c r="N140" s="83"/>
      <c r="O140" s="69"/>
      <c r="P140" s="69"/>
    </row>
    <row r="141" spans="1:16" s="25" customFormat="1" ht="12.75" customHeight="1">
      <c r="A141" s="128" t="s">
        <v>309</v>
      </c>
      <c r="C141" s="68"/>
      <c r="D141" s="68"/>
      <c r="E141" s="69"/>
      <c r="F141" s="69"/>
      <c r="G141" s="70"/>
      <c r="H141" s="83"/>
      <c r="I141" s="83"/>
      <c r="J141" s="69"/>
      <c r="K141" s="69"/>
      <c r="L141" s="70"/>
      <c r="M141" s="83"/>
      <c r="N141" s="83"/>
      <c r="O141" s="69"/>
      <c r="P141" s="69"/>
    </row>
    <row r="142" spans="1:16" s="25" customFormat="1" ht="12.75" customHeight="1">
      <c r="A142" s="127" t="s">
        <v>339</v>
      </c>
      <c r="C142" s="68"/>
      <c r="D142" s="68"/>
      <c r="E142" s="69"/>
      <c r="F142" s="69"/>
      <c r="G142" s="70"/>
      <c r="H142" s="83"/>
      <c r="I142" s="83"/>
      <c r="J142" s="69"/>
      <c r="K142" s="69"/>
      <c r="L142" s="70"/>
      <c r="M142" s="83"/>
      <c r="N142" s="83"/>
      <c r="O142" s="69"/>
      <c r="P142" s="69"/>
    </row>
    <row r="143" spans="1:16" s="25" customFormat="1" ht="12.75" customHeight="1">
      <c r="A143" s="127" t="s">
        <v>310</v>
      </c>
      <c r="C143" s="68"/>
      <c r="D143" s="68"/>
      <c r="E143" s="69"/>
      <c r="F143" s="69"/>
      <c r="G143" s="70"/>
      <c r="H143" s="83"/>
      <c r="I143" s="83"/>
      <c r="J143" s="69"/>
      <c r="K143" s="69"/>
      <c r="L143" s="70"/>
      <c r="M143" s="83"/>
      <c r="N143" s="83"/>
      <c r="O143" s="69"/>
      <c r="P143" s="69"/>
    </row>
    <row r="144" spans="1:16" s="25" customFormat="1" ht="12.75" customHeight="1">
      <c r="A144" s="128" t="s">
        <v>340</v>
      </c>
      <c r="C144" s="68"/>
      <c r="D144" s="68"/>
      <c r="E144" s="69"/>
      <c r="F144" s="69"/>
      <c r="G144" s="70"/>
      <c r="H144" s="83"/>
      <c r="I144" s="83"/>
      <c r="J144" s="69"/>
      <c r="K144" s="69"/>
      <c r="L144" s="70"/>
      <c r="M144" s="83"/>
      <c r="N144" s="83"/>
      <c r="O144" s="69"/>
      <c r="P144" s="69"/>
    </row>
    <row r="145" spans="1:16" s="25" customFormat="1" ht="12.75" customHeight="1">
      <c r="A145" s="128" t="s">
        <v>341</v>
      </c>
      <c r="C145" s="68"/>
      <c r="D145" s="68"/>
      <c r="E145" s="69"/>
      <c r="F145" s="69"/>
      <c r="G145" s="70"/>
      <c r="H145" s="83"/>
      <c r="I145" s="83"/>
      <c r="J145" s="69"/>
      <c r="K145" s="69"/>
      <c r="L145" s="70"/>
      <c r="M145" s="83"/>
      <c r="N145" s="83"/>
      <c r="O145" s="69"/>
      <c r="P145" s="69"/>
    </row>
    <row r="146" spans="1:16" s="25" customFormat="1" ht="12.75" customHeight="1">
      <c r="A146" s="98" t="s">
        <v>344</v>
      </c>
      <c r="C146" s="68"/>
      <c r="D146" s="68"/>
      <c r="E146" s="69"/>
      <c r="F146" s="69"/>
      <c r="G146" s="70"/>
      <c r="H146" s="83"/>
      <c r="I146" s="83"/>
      <c r="J146" s="69"/>
      <c r="K146" s="69"/>
      <c r="L146" s="70"/>
      <c r="M146" s="83"/>
      <c r="N146" s="83"/>
      <c r="O146" s="69"/>
      <c r="P146" s="69"/>
    </row>
    <row r="147" spans="1:16" s="25" customFormat="1" ht="12.75" customHeight="1">
      <c r="A147" s="128" t="s">
        <v>345</v>
      </c>
      <c r="C147" s="68"/>
      <c r="D147" s="68"/>
      <c r="E147" s="69"/>
      <c r="F147" s="69"/>
      <c r="G147" s="70"/>
      <c r="H147" s="83"/>
      <c r="I147" s="83"/>
      <c r="J147" s="69"/>
      <c r="K147" s="69"/>
      <c r="L147" s="70"/>
      <c r="M147" s="83"/>
      <c r="N147" s="83"/>
      <c r="O147" s="69"/>
      <c r="P147" s="69"/>
    </row>
    <row r="148" spans="3:16" s="25" customFormat="1" ht="12.75" customHeight="1">
      <c r="C148" s="68"/>
      <c r="D148" s="68"/>
      <c r="E148" s="69"/>
      <c r="F148" s="69"/>
      <c r="G148" s="70"/>
      <c r="H148" s="83"/>
      <c r="I148" s="83"/>
      <c r="J148" s="69"/>
      <c r="K148" s="69"/>
      <c r="L148" s="70"/>
      <c r="M148" s="83"/>
      <c r="N148" s="83"/>
      <c r="O148" s="69"/>
      <c r="P148" s="69"/>
    </row>
    <row r="149" spans="3:16" s="25" customFormat="1" ht="12.75" customHeight="1">
      <c r="C149" s="68"/>
      <c r="D149" s="68"/>
      <c r="E149" s="69"/>
      <c r="F149" s="69"/>
      <c r="G149" s="70"/>
      <c r="H149" s="83"/>
      <c r="I149" s="83"/>
      <c r="J149" s="69"/>
      <c r="K149" s="69"/>
      <c r="L149" s="70"/>
      <c r="M149" s="83"/>
      <c r="N149" s="83"/>
      <c r="O149" s="69"/>
      <c r="P149" s="69"/>
    </row>
    <row r="150" spans="3:16" s="25" customFormat="1" ht="12.75" customHeight="1">
      <c r="C150" s="68"/>
      <c r="D150" s="68"/>
      <c r="E150" s="69"/>
      <c r="F150" s="69"/>
      <c r="G150" s="70"/>
      <c r="H150" s="83"/>
      <c r="I150" s="83"/>
      <c r="J150" s="69"/>
      <c r="K150" s="69"/>
      <c r="L150" s="70"/>
      <c r="M150" s="83"/>
      <c r="N150" s="83"/>
      <c r="O150" s="69"/>
      <c r="P150" s="69"/>
    </row>
    <row r="151" spans="3:16" s="25" customFormat="1" ht="12.75" customHeight="1">
      <c r="C151" s="68"/>
      <c r="D151" s="68"/>
      <c r="E151" s="69"/>
      <c r="F151" s="69"/>
      <c r="G151" s="70"/>
      <c r="H151" s="83"/>
      <c r="I151" s="83"/>
      <c r="J151" s="69"/>
      <c r="K151" s="69"/>
      <c r="L151" s="70"/>
      <c r="M151" s="83"/>
      <c r="N151" s="83"/>
      <c r="O151" s="69"/>
      <c r="P151" s="69"/>
    </row>
    <row r="152" spans="3:16" s="25" customFormat="1" ht="12.75" customHeight="1">
      <c r="C152" s="68"/>
      <c r="D152" s="68"/>
      <c r="E152" s="69"/>
      <c r="F152" s="69"/>
      <c r="G152" s="70"/>
      <c r="H152" s="83"/>
      <c r="I152" s="83"/>
      <c r="J152" s="69"/>
      <c r="K152" s="69"/>
      <c r="L152" s="70"/>
      <c r="M152" s="83"/>
      <c r="N152" s="83"/>
      <c r="O152" s="69"/>
      <c r="P152" s="69"/>
    </row>
    <row r="153" spans="3:16" s="25" customFormat="1" ht="12.75" customHeight="1">
      <c r="C153" s="68"/>
      <c r="D153" s="68"/>
      <c r="E153" s="69"/>
      <c r="F153" s="69"/>
      <c r="G153" s="70"/>
      <c r="H153" s="83"/>
      <c r="I153" s="83"/>
      <c r="J153" s="69"/>
      <c r="K153" s="69"/>
      <c r="L153" s="70"/>
      <c r="M153" s="83"/>
      <c r="N153" s="83"/>
      <c r="O153" s="69"/>
      <c r="P153" s="69"/>
    </row>
    <row r="154" spans="3:16" s="25" customFormat="1" ht="12.75" customHeight="1">
      <c r="C154" s="68"/>
      <c r="D154" s="68"/>
      <c r="E154" s="69"/>
      <c r="F154" s="69"/>
      <c r="G154" s="70"/>
      <c r="H154" s="83"/>
      <c r="I154" s="83"/>
      <c r="J154" s="69"/>
      <c r="K154" s="69"/>
      <c r="L154" s="70"/>
      <c r="M154" s="83"/>
      <c r="N154" s="83"/>
      <c r="O154" s="69"/>
      <c r="P154" s="69"/>
    </row>
    <row r="155" spans="3:16" s="25" customFormat="1" ht="12.75" customHeight="1">
      <c r="C155" s="68"/>
      <c r="D155" s="68"/>
      <c r="E155" s="69"/>
      <c r="F155" s="69"/>
      <c r="G155" s="70"/>
      <c r="H155" s="83"/>
      <c r="I155" s="83"/>
      <c r="J155" s="69"/>
      <c r="K155" s="69"/>
      <c r="L155" s="70"/>
      <c r="M155" s="83"/>
      <c r="N155" s="83"/>
      <c r="O155" s="69"/>
      <c r="P155" s="69"/>
    </row>
    <row r="156" spans="3:16" s="25" customFormat="1" ht="12.75" customHeight="1">
      <c r="C156" s="68"/>
      <c r="D156" s="68"/>
      <c r="E156" s="69"/>
      <c r="F156" s="69"/>
      <c r="G156" s="70"/>
      <c r="H156" s="83"/>
      <c r="I156" s="83"/>
      <c r="J156" s="69"/>
      <c r="K156" s="69"/>
      <c r="L156" s="70"/>
      <c r="M156" s="83"/>
      <c r="N156" s="83"/>
      <c r="O156" s="69"/>
      <c r="P156" s="69"/>
    </row>
    <row r="157" spans="3:16" s="25" customFormat="1" ht="12.75" customHeight="1">
      <c r="C157" s="68"/>
      <c r="D157" s="68"/>
      <c r="E157" s="69"/>
      <c r="F157" s="69"/>
      <c r="G157" s="70"/>
      <c r="H157" s="83"/>
      <c r="I157" s="83"/>
      <c r="J157" s="69"/>
      <c r="K157" s="69"/>
      <c r="L157" s="70"/>
      <c r="M157" s="83"/>
      <c r="N157" s="83"/>
      <c r="O157" s="69"/>
      <c r="P157" s="69"/>
    </row>
    <row r="158" spans="3:16" s="25" customFormat="1" ht="12.75" customHeight="1">
      <c r="C158" s="68"/>
      <c r="D158" s="68"/>
      <c r="E158" s="69"/>
      <c r="F158" s="69"/>
      <c r="G158" s="70"/>
      <c r="H158" s="83"/>
      <c r="I158" s="83"/>
      <c r="J158" s="69"/>
      <c r="K158" s="69"/>
      <c r="L158" s="70"/>
      <c r="M158" s="83"/>
      <c r="N158" s="83"/>
      <c r="O158" s="69"/>
      <c r="P158" s="69"/>
    </row>
    <row r="159" spans="3:16" s="25" customFormat="1" ht="12.75" customHeight="1">
      <c r="C159" s="68"/>
      <c r="D159" s="68"/>
      <c r="E159" s="69"/>
      <c r="F159" s="69"/>
      <c r="G159" s="70"/>
      <c r="H159" s="83"/>
      <c r="I159" s="83"/>
      <c r="J159" s="69"/>
      <c r="K159" s="69"/>
      <c r="L159" s="70"/>
      <c r="M159" s="83"/>
      <c r="N159" s="83"/>
      <c r="O159" s="69"/>
      <c r="P159" s="69"/>
    </row>
    <row r="160" spans="3:16" s="25" customFormat="1" ht="12.75" customHeight="1">
      <c r="C160" s="68"/>
      <c r="D160" s="68"/>
      <c r="E160" s="69"/>
      <c r="F160" s="69"/>
      <c r="G160" s="70"/>
      <c r="H160" s="83"/>
      <c r="I160" s="83"/>
      <c r="J160" s="69"/>
      <c r="K160" s="69"/>
      <c r="L160" s="70"/>
      <c r="M160" s="83"/>
      <c r="N160" s="83"/>
      <c r="O160" s="69"/>
      <c r="P160" s="69"/>
    </row>
    <row r="161" spans="3:16" s="25" customFormat="1" ht="12.75" customHeight="1">
      <c r="C161" s="68"/>
      <c r="D161" s="68"/>
      <c r="E161" s="69"/>
      <c r="F161" s="69"/>
      <c r="G161" s="70"/>
      <c r="H161" s="83"/>
      <c r="I161" s="83"/>
      <c r="J161" s="69"/>
      <c r="K161" s="69"/>
      <c r="L161" s="70"/>
      <c r="M161" s="83"/>
      <c r="N161" s="83"/>
      <c r="O161" s="69"/>
      <c r="P161" s="69"/>
    </row>
    <row r="162" spans="3:16" s="25" customFormat="1" ht="12.75" customHeight="1">
      <c r="C162" s="68"/>
      <c r="D162" s="68"/>
      <c r="E162" s="69"/>
      <c r="F162" s="69"/>
      <c r="G162" s="70"/>
      <c r="H162" s="83"/>
      <c r="I162" s="83"/>
      <c r="J162" s="69"/>
      <c r="K162" s="69"/>
      <c r="L162" s="70"/>
      <c r="M162" s="83"/>
      <c r="N162" s="83"/>
      <c r="O162" s="69"/>
      <c r="P162" s="69"/>
    </row>
    <row r="163" spans="3:16" s="25" customFormat="1" ht="12.75" customHeight="1">
      <c r="C163" s="68"/>
      <c r="D163" s="68"/>
      <c r="E163" s="69"/>
      <c r="F163" s="69"/>
      <c r="G163" s="70"/>
      <c r="H163" s="83"/>
      <c r="I163" s="83"/>
      <c r="J163" s="69"/>
      <c r="K163" s="69"/>
      <c r="L163" s="70"/>
      <c r="M163" s="83"/>
      <c r="N163" s="83"/>
      <c r="O163" s="69"/>
      <c r="P163" s="69"/>
    </row>
    <row r="164" spans="3:16" s="25" customFormat="1" ht="12.75" customHeight="1">
      <c r="C164" s="68"/>
      <c r="D164" s="68"/>
      <c r="E164" s="69"/>
      <c r="F164" s="69"/>
      <c r="G164" s="70"/>
      <c r="H164" s="83"/>
      <c r="I164" s="83"/>
      <c r="J164" s="69"/>
      <c r="K164" s="69"/>
      <c r="L164" s="70"/>
      <c r="M164" s="83"/>
      <c r="N164" s="83"/>
      <c r="O164" s="69"/>
      <c r="P164" s="69"/>
    </row>
    <row r="165" spans="3:16" s="25" customFormat="1" ht="12.75" customHeight="1">
      <c r="C165" s="68"/>
      <c r="D165" s="68"/>
      <c r="E165" s="69"/>
      <c r="F165" s="69"/>
      <c r="G165" s="70"/>
      <c r="H165" s="83"/>
      <c r="I165" s="83"/>
      <c r="J165" s="69"/>
      <c r="K165" s="69"/>
      <c r="L165" s="70"/>
      <c r="M165" s="83"/>
      <c r="N165" s="83"/>
      <c r="O165" s="69"/>
      <c r="P165" s="69"/>
    </row>
    <row r="166" spans="3:16" s="25" customFormat="1" ht="12.75" customHeight="1">
      <c r="C166" s="68"/>
      <c r="D166" s="68"/>
      <c r="E166" s="69"/>
      <c r="F166" s="69"/>
      <c r="G166" s="70"/>
      <c r="H166" s="83"/>
      <c r="I166" s="83"/>
      <c r="J166" s="69"/>
      <c r="K166" s="69"/>
      <c r="L166" s="70"/>
      <c r="M166" s="83"/>
      <c r="N166" s="83"/>
      <c r="O166" s="69"/>
      <c r="P166" s="69"/>
    </row>
    <row r="167" spans="3:16" s="25" customFormat="1" ht="12.75" customHeight="1">
      <c r="C167" s="68"/>
      <c r="D167" s="68"/>
      <c r="E167" s="69"/>
      <c r="F167" s="69"/>
      <c r="G167" s="70"/>
      <c r="H167" s="83"/>
      <c r="I167" s="83"/>
      <c r="J167" s="69"/>
      <c r="K167" s="69"/>
      <c r="L167" s="70"/>
      <c r="M167" s="83"/>
      <c r="N167" s="83"/>
      <c r="O167" s="69"/>
      <c r="P167" s="69"/>
    </row>
    <row r="168" spans="3:16" s="25" customFormat="1" ht="12.75" customHeight="1">
      <c r="C168" s="68"/>
      <c r="D168" s="68"/>
      <c r="E168" s="69"/>
      <c r="F168" s="69"/>
      <c r="G168" s="70"/>
      <c r="H168" s="83"/>
      <c r="I168" s="83"/>
      <c r="J168" s="69"/>
      <c r="K168" s="69"/>
      <c r="L168" s="70"/>
      <c r="M168" s="83"/>
      <c r="N168" s="83"/>
      <c r="O168" s="69"/>
      <c r="P168" s="69"/>
    </row>
    <row r="169" spans="3:16" s="25" customFormat="1" ht="12.75" customHeight="1">
      <c r="C169" s="68"/>
      <c r="D169" s="68"/>
      <c r="E169" s="69"/>
      <c r="F169" s="69"/>
      <c r="G169" s="70"/>
      <c r="H169" s="83"/>
      <c r="I169" s="83"/>
      <c r="J169" s="69"/>
      <c r="K169" s="69"/>
      <c r="L169" s="70"/>
      <c r="M169" s="83"/>
      <c r="N169" s="83"/>
      <c r="O169" s="69"/>
      <c r="P169" s="69"/>
    </row>
    <row r="170" spans="3:16" s="25" customFormat="1" ht="12.75" customHeight="1">
      <c r="C170" s="68"/>
      <c r="D170" s="68"/>
      <c r="E170" s="69"/>
      <c r="F170" s="69"/>
      <c r="G170" s="70"/>
      <c r="H170" s="83"/>
      <c r="I170" s="83"/>
      <c r="J170" s="69"/>
      <c r="K170" s="69"/>
      <c r="L170" s="70"/>
      <c r="M170" s="83"/>
      <c r="N170" s="83"/>
      <c r="O170" s="69"/>
      <c r="P170" s="69"/>
    </row>
    <row r="171" spans="3:16" s="25" customFormat="1" ht="12.75" customHeight="1">
      <c r="C171" s="68"/>
      <c r="D171" s="68"/>
      <c r="E171" s="69"/>
      <c r="F171" s="69"/>
      <c r="G171" s="70"/>
      <c r="H171" s="83"/>
      <c r="I171" s="83"/>
      <c r="J171" s="69"/>
      <c r="K171" s="69"/>
      <c r="L171" s="70"/>
      <c r="M171" s="83"/>
      <c r="N171" s="83"/>
      <c r="O171" s="69"/>
      <c r="P171" s="69"/>
    </row>
    <row r="172" spans="3:16" s="25" customFormat="1" ht="12.75" customHeight="1">
      <c r="C172" s="68"/>
      <c r="D172" s="68"/>
      <c r="E172" s="69"/>
      <c r="F172" s="69"/>
      <c r="G172" s="70"/>
      <c r="H172" s="83"/>
      <c r="I172" s="83"/>
      <c r="J172" s="69"/>
      <c r="K172" s="69"/>
      <c r="L172" s="70"/>
      <c r="M172" s="83"/>
      <c r="N172" s="83"/>
      <c r="O172" s="69"/>
      <c r="P172" s="69"/>
    </row>
    <row r="173" spans="3:16" s="25" customFormat="1" ht="12.75" customHeight="1">
      <c r="C173" s="68"/>
      <c r="D173" s="68"/>
      <c r="E173" s="69"/>
      <c r="F173" s="69"/>
      <c r="G173" s="70"/>
      <c r="H173" s="83"/>
      <c r="I173" s="83"/>
      <c r="J173" s="69"/>
      <c r="K173" s="69"/>
      <c r="L173" s="70"/>
      <c r="M173" s="83"/>
      <c r="N173" s="83"/>
      <c r="O173" s="69"/>
      <c r="P173" s="69"/>
    </row>
    <row r="174" spans="3:16" s="25" customFormat="1" ht="12.75" customHeight="1">
      <c r="C174" s="68"/>
      <c r="D174" s="68"/>
      <c r="E174" s="69"/>
      <c r="F174" s="69"/>
      <c r="G174" s="70"/>
      <c r="H174" s="83"/>
      <c r="I174" s="83"/>
      <c r="J174" s="69"/>
      <c r="K174" s="69"/>
      <c r="L174" s="70"/>
      <c r="M174" s="83"/>
      <c r="N174" s="83"/>
      <c r="O174" s="69"/>
      <c r="P174" s="69"/>
    </row>
    <row r="175" spans="3:16" s="25" customFormat="1" ht="12.75" customHeight="1">
      <c r="C175" s="68"/>
      <c r="D175" s="68"/>
      <c r="E175" s="69"/>
      <c r="F175" s="69"/>
      <c r="G175" s="70"/>
      <c r="H175" s="83"/>
      <c r="I175" s="83"/>
      <c r="J175" s="69"/>
      <c r="K175" s="69"/>
      <c r="L175" s="70"/>
      <c r="M175" s="83"/>
      <c r="N175" s="83"/>
      <c r="O175" s="69"/>
      <c r="P175" s="69"/>
    </row>
    <row r="176" spans="3:16" s="25" customFormat="1" ht="12.75" customHeight="1">
      <c r="C176" s="68"/>
      <c r="D176" s="68"/>
      <c r="E176" s="69"/>
      <c r="F176" s="69"/>
      <c r="G176" s="70"/>
      <c r="H176" s="83"/>
      <c r="I176" s="83"/>
      <c r="J176" s="69"/>
      <c r="K176" s="69"/>
      <c r="L176" s="70"/>
      <c r="M176" s="83"/>
      <c r="N176" s="83"/>
      <c r="O176" s="69"/>
      <c r="P176" s="69"/>
    </row>
    <row r="177" spans="3:16" s="25" customFormat="1" ht="12.75" customHeight="1">
      <c r="C177" s="68"/>
      <c r="D177" s="68"/>
      <c r="E177" s="69"/>
      <c r="F177" s="69"/>
      <c r="G177" s="70"/>
      <c r="H177" s="83"/>
      <c r="I177" s="83"/>
      <c r="J177" s="69"/>
      <c r="K177" s="69"/>
      <c r="L177" s="70"/>
      <c r="M177" s="83"/>
      <c r="N177" s="83"/>
      <c r="O177" s="69"/>
      <c r="P177" s="69"/>
    </row>
    <row r="178" spans="3:16" s="25" customFormat="1" ht="12.75" customHeight="1">
      <c r="C178" s="68"/>
      <c r="D178" s="68"/>
      <c r="E178" s="69"/>
      <c r="F178" s="69"/>
      <c r="G178" s="70"/>
      <c r="H178" s="83"/>
      <c r="I178" s="83"/>
      <c r="J178" s="69"/>
      <c r="K178" s="69"/>
      <c r="L178" s="70"/>
      <c r="M178" s="83"/>
      <c r="N178" s="83"/>
      <c r="O178" s="69"/>
      <c r="P178" s="69"/>
    </row>
    <row r="179" spans="3:16" s="25" customFormat="1" ht="12.75" customHeight="1">
      <c r="C179" s="68"/>
      <c r="D179" s="68"/>
      <c r="E179" s="69"/>
      <c r="F179" s="69"/>
      <c r="G179" s="70"/>
      <c r="H179" s="83"/>
      <c r="I179" s="83"/>
      <c r="J179" s="69"/>
      <c r="K179" s="69"/>
      <c r="L179" s="70"/>
      <c r="M179" s="83"/>
      <c r="N179" s="83"/>
      <c r="O179" s="69"/>
      <c r="P179" s="69"/>
    </row>
    <row r="180" spans="3:16" s="25" customFormat="1" ht="12.75" customHeight="1">
      <c r="C180" s="68"/>
      <c r="D180" s="68"/>
      <c r="E180" s="69"/>
      <c r="F180" s="69"/>
      <c r="G180" s="70"/>
      <c r="H180" s="83"/>
      <c r="I180" s="83"/>
      <c r="J180" s="69"/>
      <c r="K180" s="69"/>
      <c r="L180" s="70"/>
      <c r="M180" s="83"/>
      <c r="N180" s="83"/>
      <c r="O180" s="69"/>
      <c r="P180" s="69"/>
    </row>
    <row r="181" spans="3:16" s="25" customFormat="1" ht="12.75" customHeight="1">
      <c r="C181" s="68"/>
      <c r="D181" s="68"/>
      <c r="E181" s="69"/>
      <c r="F181" s="69"/>
      <c r="G181" s="70"/>
      <c r="H181" s="83"/>
      <c r="I181" s="83"/>
      <c r="J181" s="69"/>
      <c r="K181" s="69"/>
      <c r="L181" s="70"/>
      <c r="M181" s="83"/>
      <c r="N181" s="83"/>
      <c r="O181" s="69"/>
      <c r="P181" s="69"/>
    </row>
    <row r="182" spans="3:16" s="25" customFormat="1" ht="12.75" customHeight="1">
      <c r="C182" s="68"/>
      <c r="D182" s="68"/>
      <c r="E182" s="69"/>
      <c r="F182" s="69"/>
      <c r="G182" s="70"/>
      <c r="H182" s="83"/>
      <c r="I182" s="83"/>
      <c r="J182" s="69"/>
      <c r="K182" s="69"/>
      <c r="L182" s="70"/>
      <c r="M182" s="83"/>
      <c r="N182" s="83"/>
      <c r="O182" s="69"/>
      <c r="P182" s="69"/>
    </row>
    <row r="183" spans="3:16" s="25" customFormat="1" ht="12.75" customHeight="1">
      <c r="C183" s="68"/>
      <c r="D183" s="68"/>
      <c r="E183" s="69"/>
      <c r="F183" s="69"/>
      <c r="G183" s="70"/>
      <c r="H183" s="83"/>
      <c r="I183" s="83"/>
      <c r="J183" s="69"/>
      <c r="K183" s="69"/>
      <c r="L183" s="70"/>
      <c r="M183" s="83"/>
      <c r="N183" s="83"/>
      <c r="O183" s="69"/>
      <c r="P183" s="69"/>
    </row>
    <row r="184" spans="3:16" s="25" customFormat="1" ht="12.75" customHeight="1">
      <c r="C184" s="68"/>
      <c r="D184" s="68"/>
      <c r="E184" s="69"/>
      <c r="F184" s="69"/>
      <c r="G184" s="70"/>
      <c r="H184" s="83"/>
      <c r="I184" s="83"/>
      <c r="J184" s="69"/>
      <c r="K184" s="69"/>
      <c r="L184" s="70"/>
      <c r="M184" s="83"/>
      <c r="N184" s="83"/>
      <c r="O184" s="69"/>
      <c r="P184" s="69"/>
    </row>
    <row r="185" spans="3:16" s="25" customFormat="1" ht="12.75" customHeight="1">
      <c r="C185" s="68"/>
      <c r="D185" s="68"/>
      <c r="E185" s="69"/>
      <c r="F185" s="69"/>
      <c r="G185" s="70"/>
      <c r="H185" s="83"/>
      <c r="I185" s="83"/>
      <c r="J185" s="69"/>
      <c r="K185" s="69"/>
      <c r="L185" s="70"/>
      <c r="M185" s="83"/>
      <c r="N185" s="83"/>
      <c r="O185" s="69"/>
      <c r="P185" s="69"/>
    </row>
    <row r="186" spans="3:16" s="25" customFormat="1" ht="12.75" customHeight="1">
      <c r="C186" s="68"/>
      <c r="D186" s="68"/>
      <c r="E186" s="69"/>
      <c r="F186" s="69"/>
      <c r="G186" s="70"/>
      <c r="H186" s="83"/>
      <c r="I186" s="83"/>
      <c r="J186" s="69"/>
      <c r="K186" s="69"/>
      <c r="L186" s="70"/>
      <c r="M186" s="83"/>
      <c r="N186" s="83"/>
      <c r="O186" s="69"/>
      <c r="P186" s="69"/>
    </row>
    <row r="187" spans="3:16" s="25" customFormat="1" ht="12.75" customHeight="1">
      <c r="C187" s="68"/>
      <c r="D187" s="68"/>
      <c r="E187" s="69"/>
      <c r="F187" s="69"/>
      <c r="G187" s="70"/>
      <c r="H187" s="83"/>
      <c r="I187" s="83"/>
      <c r="J187" s="69"/>
      <c r="K187" s="69"/>
      <c r="L187" s="70"/>
      <c r="M187" s="83"/>
      <c r="N187" s="83"/>
      <c r="O187" s="69"/>
      <c r="P187" s="69"/>
    </row>
    <row r="188" spans="3:16" s="25" customFormat="1" ht="12.75" customHeight="1">
      <c r="C188" s="68"/>
      <c r="D188" s="68"/>
      <c r="E188" s="69"/>
      <c r="F188" s="69"/>
      <c r="G188" s="70"/>
      <c r="H188" s="83"/>
      <c r="I188" s="83"/>
      <c r="J188" s="69"/>
      <c r="K188" s="69"/>
      <c r="L188" s="70"/>
      <c r="M188" s="83"/>
      <c r="N188" s="83"/>
      <c r="O188" s="69"/>
      <c r="P188" s="69"/>
    </row>
    <row r="189" spans="3:16" s="25" customFormat="1" ht="12.75" customHeight="1">
      <c r="C189" s="68"/>
      <c r="D189" s="68"/>
      <c r="E189" s="69"/>
      <c r="F189" s="69"/>
      <c r="G189" s="70"/>
      <c r="H189" s="83"/>
      <c r="I189" s="83"/>
      <c r="J189" s="69"/>
      <c r="K189" s="69"/>
      <c r="L189" s="70"/>
      <c r="M189" s="83"/>
      <c r="N189" s="83"/>
      <c r="O189" s="69"/>
      <c r="P189" s="69"/>
    </row>
    <row r="190" spans="3:16" s="25" customFormat="1" ht="12.75" customHeight="1">
      <c r="C190" s="68"/>
      <c r="D190" s="68"/>
      <c r="E190" s="69"/>
      <c r="F190" s="69"/>
      <c r="G190" s="70"/>
      <c r="H190" s="83"/>
      <c r="I190" s="83"/>
      <c r="J190" s="69"/>
      <c r="K190" s="69"/>
      <c r="L190" s="70"/>
      <c r="M190" s="83"/>
      <c r="N190" s="83"/>
      <c r="O190" s="69"/>
      <c r="P190" s="69"/>
    </row>
    <row r="191" spans="3:16" s="25" customFormat="1" ht="12.75" customHeight="1">
      <c r="C191" s="68"/>
      <c r="D191" s="68"/>
      <c r="E191" s="69"/>
      <c r="F191" s="69"/>
      <c r="G191" s="70"/>
      <c r="H191" s="83"/>
      <c r="I191" s="83"/>
      <c r="J191" s="69"/>
      <c r="K191" s="69"/>
      <c r="L191" s="70"/>
      <c r="M191" s="83"/>
      <c r="N191" s="83"/>
      <c r="O191" s="69"/>
      <c r="P191" s="69"/>
    </row>
    <row r="192" spans="3:16" s="25" customFormat="1" ht="12.75" customHeight="1">
      <c r="C192" s="68"/>
      <c r="D192" s="68"/>
      <c r="E192" s="69"/>
      <c r="F192" s="69"/>
      <c r="G192" s="70"/>
      <c r="H192" s="83"/>
      <c r="I192" s="83"/>
      <c r="J192" s="69"/>
      <c r="K192" s="69"/>
      <c r="L192" s="70"/>
      <c r="M192" s="83"/>
      <c r="N192" s="83"/>
      <c r="O192" s="69"/>
      <c r="P192" s="69"/>
    </row>
    <row r="193" spans="3:16" s="25" customFormat="1" ht="12.75" customHeight="1">
      <c r="C193" s="68"/>
      <c r="D193" s="68"/>
      <c r="E193" s="69"/>
      <c r="F193" s="69"/>
      <c r="G193" s="70"/>
      <c r="H193" s="83"/>
      <c r="I193" s="83"/>
      <c r="J193" s="69"/>
      <c r="K193" s="69"/>
      <c r="L193" s="70"/>
      <c r="M193" s="83"/>
      <c r="N193" s="83"/>
      <c r="O193" s="69"/>
      <c r="P193" s="69"/>
    </row>
    <row r="194" spans="3:16" s="25" customFormat="1" ht="12.75" customHeight="1">
      <c r="C194" s="68"/>
      <c r="D194" s="68"/>
      <c r="E194" s="69"/>
      <c r="F194" s="69"/>
      <c r="G194" s="70"/>
      <c r="H194" s="83"/>
      <c r="I194" s="83"/>
      <c r="J194" s="69"/>
      <c r="K194" s="69"/>
      <c r="L194" s="70"/>
      <c r="M194" s="83"/>
      <c r="N194" s="83"/>
      <c r="O194" s="69"/>
      <c r="P194" s="69"/>
    </row>
    <row r="195" spans="3:16" s="25" customFormat="1" ht="12.75" customHeight="1">
      <c r="C195" s="68"/>
      <c r="D195" s="68"/>
      <c r="E195" s="69"/>
      <c r="F195" s="69"/>
      <c r="G195" s="70"/>
      <c r="H195" s="83"/>
      <c r="I195" s="83"/>
      <c r="J195" s="69"/>
      <c r="K195" s="69"/>
      <c r="L195" s="70"/>
      <c r="M195" s="83"/>
      <c r="N195" s="83"/>
      <c r="O195" s="69"/>
      <c r="P195" s="69"/>
    </row>
    <row r="196" spans="3:16" s="25" customFormat="1" ht="12.75" customHeight="1">
      <c r="C196" s="68"/>
      <c r="D196" s="68"/>
      <c r="E196" s="69"/>
      <c r="F196" s="69"/>
      <c r="G196" s="70"/>
      <c r="H196" s="83"/>
      <c r="I196" s="83"/>
      <c r="J196" s="69"/>
      <c r="K196" s="69"/>
      <c r="L196" s="70"/>
      <c r="M196" s="83"/>
      <c r="N196" s="83"/>
      <c r="O196" s="69"/>
      <c r="P196" s="69"/>
    </row>
    <row r="197" spans="3:16" s="25" customFormat="1" ht="12.75" customHeight="1">
      <c r="C197" s="68"/>
      <c r="D197" s="68"/>
      <c r="E197" s="69"/>
      <c r="F197" s="69"/>
      <c r="G197" s="70"/>
      <c r="H197" s="83"/>
      <c r="I197" s="83"/>
      <c r="J197" s="69"/>
      <c r="K197" s="69"/>
      <c r="L197" s="70"/>
      <c r="M197" s="83"/>
      <c r="N197" s="83"/>
      <c r="O197" s="69"/>
      <c r="P197" s="69"/>
    </row>
    <row r="198" spans="3:16" s="25" customFormat="1" ht="12.75" customHeight="1">
      <c r="C198" s="68"/>
      <c r="D198" s="68"/>
      <c r="E198" s="69"/>
      <c r="F198" s="69"/>
      <c r="G198" s="70"/>
      <c r="H198" s="83"/>
      <c r="I198" s="83"/>
      <c r="J198" s="69"/>
      <c r="K198" s="69"/>
      <c r="L198" s="70"/>
      <c r="M198" s="83"/>
      <c r="N198" s="83"/>
      <c r="O198" s="69"/>
      <c r="P198" s="69"/>
    </row>
    <row r="199" spans="3:16" s="25" customFormat="1" ht="12.75" customHeight="1">
      <c r="C199" s="68"/>
      <c r="D199" s="68"/>
      <c r="E199" s="69"/>
      <c r="F199" s="69"/>
      <c r="G199" s="70"/>
      <c r="H199" s="83"/>
      <c r="I199" s="83"/>
      <c r="J199" s="69"/>
      <c r="K199" s="69"/>
      <c r="L199" s="70"/>
      <c r="M199" s="83"/>
      <c r="N199" s="83"/>
      <c r="O199" s="69"/>
      <c r="P199" s="69"/>
    </row>
    <row r="200" spans="3:16" s="25" customFormat="1" ht="12.75" customHeight="1">
      <c r="C200" s="68"/>
      <c r="D200" s="68"/>
      <c r="E200" s="69"/>
      <c r="F200" s="69"/>
      <c r="G200" s="70"/>
      <c r="H200" s="83"/>
      <c r="I200" s="83"/>
      <c r="J200" s="69"/>
      <c r="K200" s="69"/>
      <c r="L200" s="70"/>
      <c r="M200" s="83"/>
      <c r="N200" s="83"/>
      <c r="O200" s="69"/>
      <c r="P200" s="69"/>
    </row>
    <row r="201" spans="3:16" s="25" customFormat="1" ht="12.75" customHeight="1">
      <c r="C201" s="68"/>
      <c r="D201" s="68"/>
      <c r="E201" s="69"/>
      <c r="F201" s="69"/>
      <c r="G201" s="70"/>
      <c r="H201" s="83"/>
      <c r="I201" s="83"/>
      <c r="J201" s="69"/>
      <c r="K201" s="69"/>
      <c r="L201" s="70"/>
      <c r="M201" s="83"/>
      <c r="N201" s="83"/>
      <c r="O201" s="69"/>
      <c r="P201" s="69"/>
    </row>
    <row r="202" spans="3:16" s="25" customFormat="1" ht="12.75" customHeight="1">
      <c r="C202" s="68"/>
      <c r="D202" s="68"/>
      <c r="E202" s="69"/>
      <c r="F202" s="69"/>
      <c r="G202" s="70"/>
      <c r="H202" s="83"/>
      <c r="I202" s="83"/>
      <c r="J202" s="69"/>
      <c r="K202" s="69"/>
      <c r="L202" s="70"/>
      <c r="M202" s="83"/>
      <c r="N202" s="83"/>
      <c r="O202" s="69"/>
      <c r="P202" s="69"/>
    </row>
    <row r="203" spans="3:16" s="25" customFormat="1" ht="12.75" customHeight="1">
      <c r="C203" s="68"/>
      <c r="D203" s="68"/>
      <c r="E203" s="69"/>
      <c r="F203" s="69"/>
      <c r="G203" s="70"/>
      <c r="H203" s="83"/>
      <c r="I203" s="83"/>
      <c r="J203" s="69"/>
      <c r="K203" s="69"/>
      <c r="L203" s="70"/>
      <c r="M203" s="83"/>
      <c r="N203" s="83"/>
      <c r="O203" s="69"/>
      <c r="P203" s="69"/>
    </row>
    <row r="204" spans="3:16" s="25" customFormat="1" ht="12.75" customHeight="1">
      <c r="C204" s="68"/>
      <c r="D204" s="68"/>
      <c r="E204" s="69"/>
      <c r="F204" s="69"/>
      <c r="G204" s="70"/>
      <c r="H204" s="83"/>
      <c r="I204" s="83"/>
      <c r="J204" s="69"/>
      <c r="K204" s="69"/>
      <c r="L204" s="70"/>
      <c r="M204" s="83"/>
      <c r="N204" s="83"/>
      <c r="O204" s="69"/>
      <c r="P204" s="69"/>
    </row>
    <row r="205" spans="3:16" s="25" customFormat="1" ht="12.75" customHeight="1">
      <c r="C205" s="68"/>
      <c r="D205" s="68"/>
      <c r="E205" s="69"/>
      <c r="F205" s="69"/>
      <c r="G205" s="70"/>
      <c r="H205" s="83"/>
      <c r="I205" s="83"/>
      <c r="J205" s="69"/>
      <c r="K205" s="69"/>
      <c r="L205" s="70"/>
      <c r="M205" s="83"/>
      <c r="N205" s="83"/>
      <c r="O205" s="69"/>
      <c r="P205" s="69"/>
    </row>
    <row r="206" spans="3:16" s="25" customFormat="1" ht="12.75" customHeight="1">
      <c r="C206" s="68"/>
      <c r="D206" s="68"/>
      <c r="E206" s="69"/>
      <c r="F206" s="69"/>
      <c r="G206" s="70"/>
      <c r="H206" s="83"/>
      <c r="I206" s="83"/>
      <c r="J206" s="69"/>
      <c r="K206" s="69"/>
      <c r="L206" s="70"/>
      <c r="M206" s="83"/>
      <c r="N206" s="83"/>
      <c r="O206" s="69"/>
      <c r="P206" s="69"/>
    </row>
    <row r="207" spans="3:16" s="25" customFormat="1" ht="12.75" customHeight="1">
      <c r="C207" s="68"/>
      <c r="D207" s="68"/>
      <c r="E207" s="69"/>
      <c r="F207" s="69"/>
      <c r="G207" s="70"/>
      <c r="H207" s="83"/>
      <c r="I207" s="83"/>
      <c r="J207" s="69"/>
      <c r="K207" s="69"/>
      <c r="L207" s="70"/>
      <c r="M207" s="83"/>
      <c r="N207" s="83"/>
      <c r="O207" s="69"/>
      <c r="P207" s="69"/>
    </row>
    <row r="208" spans="3:16" s="25" customFormat="1" ht="12.75" customHeight="1">
      <c r="C208" s="68"/>
      <c r="D208" s="68"/>
      <c r="E208" s="69"/>
      <c r="F208" s="69"/>
      <c r="G208" s="70"/>
      <c r="H208" s="83"/>
      <c r="I208" s="83"/>
      <c r="J208" s="69"/>
      <c r="K208" s="69"/>
      <c r="L208" s="70"/>
      <c r="M208" s="83"/>
      <c r="N208" s="83"/>
      <c r="O208" s="69"/>
      <c r="P208" s="69"/>
    </row>
    <row r="209" spans="3:16" s="25" customFormat="1" ht="12.75" customHeight="1">
      <c r="C209" s="68"/>
      <c r="D209" s="68"/>
      <c r="E209" s="69"/>
      <c r="F209" s="69"/>
      <c r="G209" s="70"/>
      <c r="H209" s="83"/>
      <c r="I209" s="83"/>
      <c r="J209" s="69"/>
      <c r="K209" s="69"/>
      <c r="L209" s="70"/>
      <c r="M209" s="83"/>
      <c r="N209" s="83"/>
      <c r="O209" s="69"/>
      <c r="P209" s="69"/>
    </row>
    <row r="210" spans="3:16" s="25" customFormat="1" ht="12.75" customHeight="1">
      <c r="C210" s="68"/>
      <c r="D210" s="68"/>
      <c r="E210" s="69"/>
      <c r="F210" s="69"/>
      <c r="G210" s="70"/>
      <c r="H210" s="83"/>
      <c r="I210" s="83"/>
      <c r="J210" s="69"/>
      <c r="K210" s="69"/>
      <c r="L210" s="70"/>
      <c r="M210" s="83"/>
      <c r="N210" s="83"/>
      <c r="O210" s="69"/>
      <c r="P210" s="69"/>
    </row>
    <row r="211" spans="3:16" s="25" customFormat="1" ht="12.75" customHeight="1">
      <c r="C211" s="68"/>
      <c r="D211" s="68"/>
      <c r="E211" s="69"/>
      <c r="F211" s="69"/>
      <c r="G211" s="70"/>
      <c r="H211" s="83"/>
      <c r="I211" s="83"/>
      <c r="J211" s="69"/>
      <c r="K211" s="69"/>
      <c r="L211" s="70"/>
      <c r="M211" s="83"/>
      <c r="N211" s="83"/>
      <c r="O211" s="69"/>
      <c r="P211" s="69"/>
    </row>
    <row r="212" spans="3:16" s="25" customFormat="1" ht="12.75" customHeight="1">
      <c r="C212" s="68"/>
      <c r="D212" s="68"/>
      <c r="E212" s="69"/>
      <c r="F212" s="69"/>
      <c r="G212" s="70"/>
      <c r="H212" s="83"/>
      <c r="I212" s="83"/>
      <c r="J212" s="69"/>
      <c r="K212" s="69"/>
      <c r="L212" s="70"/>
      <c r="M212" s="83"/>
      <c r="N212" s="83"/>
      <c r="O212" s="69"/>
      <c r="P212" s="69"/>
    </row>
    <row r="213" spans="3:16" s="25" customFormat="1" ht="12.75" customHeight="1">
      <c r="C213" s="68"/>
      <c r="D213" s="68"/>
      <c r="E213" s="69"/>
      <c r="F213" s="69"/>
      <c r="G213" s="70"/>
      <c r="H213" s="83"/>
      <c r="I213" s="83"/>
      <c r="J213" s="69"/>
      <c r="K213" s="69"/>
      <c r="L213" s="70"/>
      <c r="M213" s="83"/>
      <c r="N213" s="83"/>
      <c r="O213" s="69"/>
      <c r="P213" s="69"/>
    </row>
    <row r="214" spans="3:16" s="25" customFormat="1" ht="12.75" customHeight="1">
      <c r="C214" s="68"/>
      <c r="D214" s="68"/>
      <c r="E214" s="69"/>
      <c r="F214" s="69"/>
      <c r="G214" s="70"/>
      <c r="H214" s="83"/>
      <c r="I214" s="83"/>
      <c r="J214" s="69"/>
      <c r="K214" s="69"/>
      <c r="L214" s="70"/>
      <c r="M214" s="83"/>
      <c r="N214" s="83"/>
      <c r="O214" s="69"/>
      <c r="P214" s="69"/>
    </row>
    <row r="215" spans="3:16" s="25" customFormat="1" ht="12.75" customHeight="1">
      <c r="C215" s="68"/>
      <c r="D215" s="68"/>
      <c r="E215" s="69"/>
      <c r="F215" s="69"/>
      <c r="G215" s="70"/>
      <c r="H215" s="83"/>
      <c r="I215" s="83"/>
      <c r="J215" s="69"/>
      <c r="K215" s="69"/>
      <c r="L215" s="70"/>
      <c r="M215" s="83"/>
      <c r="N215" s="83"/>
      <c r="O215" s="69"/>
      <c r="P215" s="69"/>
    </row>
    <row r="216" spans="3:16" s="25" customFormat="1" ht="12.75" customHeight="1">
      <c r="C216" s="68"/>
      <c r="D216" s="68"/>
      <c r="E216" s="69"/>
      <c r="F216" s="69"/>
      <c r="G216" s="70"/>
      <c r="H216" s="83"/>
      <c r="I216" s="83"/>
      <c r="J216" s="69"/>
      <c r="K216" s="69"/>
      <c r="L216" s="70"/>
      <c r="M216" s="83"/>
      <c r="N216" s="83"/>
      <c r="O216" s="69"/>
      <c r="P216" s="69"/>
    </row>
    <row r="217" spans="3:16" s="25" customFormat="1" ht="12.75" customHeight="1">
      <c r="C217" s="68"/>
      <c r="D217" s="68"/>
      <c r="E217" s="69"/>
      <c r="F217" s="69"/>
      <c r="G217" s="70"/>
      <c r="H217" s="83"/>
      <c r="I217" s="83"/>
      <c r="J217" s="69"/>
      <c r="K217" s="69"/>
      <c r="L217" s="70"/>
      <c r="M217" s="83"/>
      <c r="N217" s="83"/>
      <c r="O217" s="69"/>
      <c r="P217" s="69"/>
    </row>
    <row r="218" spans="3:16" s="25" customFormat="1" ht="12.75" customHeight="1">
      <c r="C218" s="68"/>
      <c r="D218" s="68"/>
      <c r="E218" s="69"/>
      <c r="F218" s="69"/>
      <c r="G218" s="70"/>
      <c r="H218" s="83"/>
      <c r="I218" s="83"/>
      <c r="J218" s="69"/>
      <c r="K218" s="69"/>
      <c r="L218" s="70"/>
      <c r="M218" s="83"/>
      <c r="N218" s="83"/>
      <c r="O218" s="69"/>
      <c r="P218" s="69"/>
    </row>
    <row r="219" spans="3:16" s="25" customFormat="1" ht="12.75" customHeight="1">
      <c r="C219" s="68"/>
      <c r="D219" s="68"/>
      <c r="E219" s="69"/>
      <c r="F219" s="69"/>
      <c r="G219" s="70"/>
      <c r="H219" s="83"/>
      <c r="I219" s="83"/>
      <c r="J219" s="69"/>
      <c r="K219" s="69"/>
      <c r="L219" s="70"/>
      <c r="M219" s="83"/>
      <c r="N219" s="83"/>
      <c r="O219" s="69"/>
      <c r="P219" s="69"/>
    </row>
    <row r="220" spans="3:16" s="25" customFormat="1" ht="12.75" customHeight="1">
      <c r="C220" s="68"/>
      <c r="D220" s="68"/>
      <c r="E220" s="69"/>
      <c r="F220" s="69"/>
      <c r="G220" s="70"/>
      <c r="H220" s="83"/>
      <c r="I220" s="83"/>
      <c r="J220" s="69"/>
      <c r="K220" s="69"/>
      <c r="L220" s="70"/>
      <c r="M220" s="83"/>
      <c r="N220" s="83"/>
      <c r="O220" s="69"/>
      <c r="P220" s="69"/>
    </row>
    <row r="221" spans="3:16" s="25" customFormat="1" ht="12.75" customHeight="1">
      <c r="C221" s="68"/>
      <c r="D221" s="68"/>
      <c r="E221" s="69"/>
      <c r="F221" s="69"/>
      <c r="G221" s="70"/>
      <c r="H221" s="83"/>
      <c r="I221" s="83"/>
      <c r="J221" s="69"/>
      <c r="K221" s="69"/>
      <c r="L221" s="70"/>
      <c r="M221" s="83"/>
      <c r="N221" s="83"/>
      <c r="O221" s="69"/>
      <c r="P221" s="69"/>
    </row>
    <row r="222" spans="3:16" s="25" customFormat="1" ht="12.75" customHeight="1">
      <c r="C222" s="68"/>
      <c r="D222" s="68"/>
      <c r="E222" s="69"/>
      <c r="F222" s="69"/>
      <c r="G222" s="70"/>
      <c r="H222" s="83"/>
      <c r="I222" s="83"/>
      <c r="J222" s="69"/>
      <c r="K222" s="69"/>
      <c r="L222" s="70"/>
      <c r="M222" s="83"/>
      <c r="N222" s="83"/>
      <c r="O222" s="69"/>
      <c r="P222" s="69"/>
    </row>
    <row r="223" spans="3:16" s="25" customFormat="1" ht="12.75" customHeight="1">
      <c r="C223" s="68"/>
      <c r="D223" s="68"/>
      <c r="E223" s="69"/>
      <c r="F223" s="69"/>
      <c r="G223" s="70"/>
      <c r="H223" s="83"/>
      <c r="I223" s="83"/>
      <c r="J223" s="69"/>
      <c r="K223" s="69"/>
      <c r="L223" s="70"/>
      <c r="M223" s="83"/>
      <c r="N223" s="83"/>
      <c r="O223" s="69"/>
      <c r="P223" s="69"/>
    </row>
    <row r="224" spans="3:16" s="25" customFormat="1" ht="12.75" customHeight="1">
      <c r="C224" s="68"/>
      <c r="D224" s="68"/>
      <c r="E224" s="69"/>
      <c r="F224" s="69"/>
      <c r="G224" s="70"/>
      <c r="H224" s="83"/>
      <c r="I224" s="83"/>
      <c r="J224" s="69"/>
      <c r="K224" s="69"/>
      <c r="L224" s="70"/>
      <c r="M224" s="83"/>
      <c r="N224" s="83"/>
      <c r="O224" s="69"/>
      <c r="P224" s="69"/>
    </row>
    <row r="225" spans="3:16" s="25" customFormat="1" ht="12.75" customHeight="1">
      <c r="C225" s="68"/>
      <c r="D225" s="68"/>
      <c r="E225" s="69"/>
      <c r="F225" s="69"/>
      <c r="G225" s="70"/>
      <c r="H225" s="83"/>
      <c r="I225" s="83"/>
      <c r="J225" s="69"/>
      <c r="K225" s="69"/>
      <c r="L225" s="70"/>
      <c r="M225" s="83"/>
      <c r="N225" s="83"/>
      <c r="O225" s="69"/>
      <c r="P225" s="69"/>
    </row>
    <row r="226" spans="3:16" s="25" customFormat="1" ht="12.75" customHeight="1">
      <c r="C226" s="68"/>
      <c r="D226" s="68"/>
      <c r="E226" s="69"/>
      <c r="F226" s="69"/>
      <c r="G226" s="70"/>
      <c r="H226" s="83"/>
      <c r="I226" s="83"/>
      <c r="J226" s="69"/>
      <c r="K226" s="69"/>
      <c r="L226" s="70"/>
      <c r="M226" s="83"/>
      <c r="N226" s="83"/>
      <c r="O226" s="69"/>
      <c r="P226" s="69"/>
    </row>
    <row r="227" spans="3:16" s="25" customFormat="1" ht="12.75" customHeight="1">
      <c r="C227" s="68"/>
      <c r="D227" s="68"/>
      <c r="E227" s="69"/>
      <c r="F227" s="69"/>
      <c r="G227" s="70"/>
      <c r="H227" s="83"/>
      <c r="I227" s="83"/>
      <c r="J227" s="69"/>
      <c r="K227" s="69"/>
      <c r="L227" s="70"/>
      <c r="M227" s="83"/>
      <c r="N227" s="83"/>
      <c r="O227" s="69"/>
      <c r="P227" s="69"/>
    </row>
    <row r="228" spans="3:16" s="25" customFormat="1" ht="12.75" customHeight="1">
      <c r="C228" s="68"/>
      <c r="D228" s="68"/>
      <c r="E228" s="69"/>
      <c r="F228" s="69"/>
      <c r="G228" s="70"/>
      <c r="H228" s="83"/>
      <c r="I228" s="83"/>
      <c r="J228" s="69"/>
      <c r="K228" s="69"/>
      <c r="L228" s="70"/>
      <c r="M228" s="83"/>
      <c r="N228" s="83"/>
      <c r="O228" s="69"/>
      <c r="P228" s="69"/>
    </row>
    <row r="229" spans="3:16" s="25" customFormat="1" ht="12.75" customHeight="1">
      <c r="C229" s="68"/>
      <c r="D229" s="68"/>
      <c r="E229" s="69"/>
      <c r="F229" s="69"/>
      <c r="G229" s="70"/>
      <c r="H229" s="83"/>
      <c r="I229" s="83"/>
      <c r="J229" s="69"/>
      <c r="K229" s="69"/>
      <c r="L229" s="70"/>
      <c r="M229" s="83"/>
      <c r="N229" s="83"/>
      <c r="O229" s="69"/>
      <c r="P229" s="69"/>
    </row>
    <row r="230" spans="3:16" s="25" customFormat="1" ht="12.75" customHeight="1">
      <c r="C230" s="68"/>
      <c r="D230" s="68"/>
      <c r="E230" s="69"/>
      <c r="F230" s="69"/>
      <c r="G230" s="70"/>
      <c r="H230" s="83"/>
      <c r="I230" s="83"/>
      <c r="J230" s="69"/>
      <c r="K230" s="69"/>
      <c r="L230" s="70"/>
      <c r="M230" s="83"/>
      <c r="N230" s="83"/>
      <c r="O230" s="69"/>
      <c r="P230" s="69"/>
    </row>
    <row r="231" spans="3:16" s="25" customFormat="1" ht="12.75" customHeight="1">
      <c r="C231" s="68"/>
      <c r="D231" s="68"/>
      <c r="E231" s="69"/>
      <c r="F231" s="69"/>
      <c r="G231" s="70"/>
      <c r="H231" s="83"/>
      <c r="I231" s="83"/>
      <c r="J231" s="69"/>
      <c r="K231" s="69"/>
      <c r="L231" s="70"/>
      <c r="M231" s="83"/>
      <c r="N231" s="83"/>
      <c r="O231" s="69"/>
      <c r="P231" s="69"/>
    </row>
    <row r="232" spans="3:16" s="25" customFormat="1" ht="12.75" customHeight="1">
      <c r="C232" s="68"/>
      <c r="D232" s="68"/>
      <c r="E232" s="69"/>
      <c r="F232" s="69"/>
      <c r="G232" s="70"/>
      <c r="H232" s="83"/>
      <c r="I232" s="83"/>
      <c r="J232" s="69"/>
      <c r="K232" s="69"/>
      <c r="L232" s="70"/>
      <c r="M232" s="83"/>
      <c r="N232" s="83"/>
      <c r="O232" s="69"/>
      <c r="P232" s="69"/>
    </row>
    <row r="233" spans="3:16" s="25" customFormat="1" ht="12.75" customHeight="1">
      <c r="C233" s="68"/>
      <c r="D233" s="68"/>
      <c r="E233" s="69"/>
      <c r="F233" s="69"/>
      <c r="G233" s="70"/>
      <c r="H233" s="83"/>
      <c r="I233" s="83"/>
      <c r="J233" s="69"/>
      <c r="K233" s="69"/>
      <c r="L233" s="70"/>
      <c r="M233" s="83"/>
      <c r="N233" s="83"/>
      <c r="O233" s="69"/>
      <c r="P233" s="69"/>
    </row>
    <row r="234" spans="3:16" s="25" customFormat="1" ht="12.75" customHeight="1">
      <c r="C234" s="68"/>
      <c r="D234" s="68"/>
      <c r="E234" s="69"/>
      <c r="F234" s="69"/>
      <c r="G234" s="70"/>
      <c r="H234" s="83"/>
      <c r="I234" s="83"/>
      <c r="J234" s="69"/>
      <c r="K234" s="69"/>
      <c r="L234" s="70"/>
      <c r="M234" s="83"/>
      <c r="N234" s="83"/>
      <c r="O234" s="69"/>
      <c r="P234" s="69"/>
    </row>
    <row r="235" spans="3:16" s="25" customFormat="1" ht="12.75" customHeight="1">
      <c r="C235" s="68"/>
      <c r="D235" s="68"/>
      <c r="E235" s="69"/>
      <c r="F235" s="69"/>
      <c r="G235" s="70"/>
      <c r="H235" s="83"/>
      <c r="I235" s="83"/>
      <c r="J235" s="69"/>
      <c r="K235" s="69"/>
      <c r="L235" s="70"/>
      <c r="M235" s="83"/>
      <c r="N235" s="83"/>
      <c r="O235" s="69"/>
      <c r="P235" s="69"/>
    </row>
    <row r="236" spans="3:16" s="25" customFormat="1" ht="12.75" customHeight="1">
      <c r="C236" s="68"/>
      <c r="D236" s="68"/>
      <c r="E236" s="69"/>
      <c r="F236" s="69"/>
      <c r="G236" s="70"/>
      <c r="H236" s="83"/>
      <c r="I236" s="83"/>
      <c r="J236" s="69"/>
      <c r="K236" s="69"/>
      <c r="L236" s="70"/>
      <c r="M236" s="83"/>
      <c r="N236" s="83"/>
      <c r="O236" s="69"/>
      <c r="P236" s="69"/>
    </row>
    <row r="237" spans="3:16" s="25" customFormat="1" ht="12.75" customHeight="1">
      <c r="C237" s="68"/>
      <c r="D237" s="68"/>
      <c r="E237" s="69"/>
      <c r="F237" s="69"/>
      <c r="G237" s="70"/>
      <c r="H237" s="83"/>
      <c r="I237" s="83"/>
      <c r="J237" s="69"/>
      <c r="K237" s="69"/>
      <c r="L237" s="70"/>
      <c r="M237" s="83"/>
      <c r="N237" s="83"/>
      <c r="O237" s="69"/>
      <c r="P237" s="69"/>
    </row>
    <row r="238" spans="3:16" s="25" customFormat="1" ht="12.75" customHeight="1">
      <c r="C238" s="68"/>
      <c r="D238" s="68"/>
      <c r="E238" s="69"/>
      <c r="F238" s="69"/>
      <c r="G238" s="70"/>
      <c r="H238" s="83"/>
      <c r="I238" s="83"/>
      <c r="J238" s="69"/>
      <c r="K238" s="69"/>
      <c r="L238" s="70"/>
      <c r="M238" s="83"/>
      <c r="N238" s="83"/>
      <c r="O238" s="69"/>
      <c r="P238" s="69"/>
    </row>
    <row r="239" spans="3:16" s="25" customFormat="1" ht="12.75" customHeight="1">
      <c r="C239" s="68"/>
      <c r="D239" s="68"/>
      <c r="E239" s="69"/>
      <c r="F239" s="69"/>
      <c r="G239" s="70"/>
      <c r="H239" s="83"/>
      <c r="I239" s="83"/>
      <c r="J239" s="69"/>
      <c r="K239" s="69"/>
      <c r="L239" s="70"/>
      <c r="M239" s="83"/>
      <c r="N239" s="83"/>
      <c r="O239" s="69"/>
      <c r="P239" s="69"/>
    </row>
    <row r="240" spans="3:16" s="25" customFormat="1" ht="12.75" customHeight="1">
      <c r="C240" s="68"/>
      <c r="D240" s="68"/>
      <c r="E240" s="69"/>
      <c r="F240" s="69"/>
      <c r="G240" s="70"/>
      <c r="H240" s="83"/>
      <c r="I240" s="83"/>
      <c r="J240" s="69"/>
      <c r="K240" s="69"/>
      <c r="L240" s="70"/>
      <c r="M240" s="83"/>
      <c r="N240" s="83"/>
      <c r="O240" s="69"/>
      <c r="P240" s="69"/>
    </row>
    <row r="241" spans="3:16" s="25" customFormat="1" ht="12.75" customHeight="1">
      <c r="C241" s="68"/>
      <c r="D241" s="68"/>
      <c r="E241" s="69"/>
      <c r="F241" s="69"/>
      <c r="G241" s="70"/>
      <c r="H241" s="83"/>
      <c r="I241" s="83"/>
      <c r="J241" s="69"/>
      <c r="K241" s="69"/>
      <c r="L241" s="70"/>
      <c r="M241" s="83"/>
      <c r="N241" s="83"/>
      <c r="O241" s="69"/>
      <c r="P241" s="69"/>
    </row>
    <row r="242" spans="3:16" s="25" customFormat="1" ht="12.75" customHeight="1">
      <c r="C242" s="68"/>
      <c r="D242" s="68"/>
      <c r="E242" s="69"/>
      <c r="F242" s="69"/>
      <c r="G242" s="70"/>
      <c r="H242" s="83"/>
      <c r="I242" s="83"/>
      <c r="J242" s="69"/>
      <c r="K242" s="69"/>
      <c r="L242" s="70"/>
      <c r="M242" s="83"/>
      <c r="N242" s="83"/>
      <c r="O242" s="69"/>
      <c r="P242" s="69"/>
    </row>
    <row r="243" spans="3:16" s="25" customFormat="1" ht="12.75" customHeight="1">
      <c r="C243" s="68"/>
      <c r="D243" s="68"/>
      <c r="E243" s="69"/>
      <c r="F243" s="69"/>
      <c r="G243" s="70"/>
      <c r="H243" s="83"/>
      <c r="I243" s="83"/>
      <c r="J243" s="69"/>
      <c r="K243" s="69"/>
      <c r="L243" s="70"/>
      <c r="M243" s="83"/>
      <c r="N243" s="83"/>
      <c r="O243" s="69"/>
      <c r="P243" s="69"/>
    </row>
    <row r="244" spans="3:16" s="25" customFormat="1" ht="12.75" customHeight="1">
      <c r="C244" s="68"/>
      <c r="D244" s="68"/>
      <c r="E244" s="69"/>
      <c r="F244" s="69"/>
      <c r="G244" s="70"/>
      <c r="H244" s="83"/>
      <c r="I244" s="83"/>
      <c r="J244" s="69"/>
      <c r="K244" s="69"/>
      <c r="L244" s="70"/>
      <c r="M244" s="83"/>
      <c r="N244" s="83"/>
      <c r="O244" s="69"/>
      <c r="P244" s="69"/>
    </row>
    <row r="245" spans="3:16" s="25" customFormat="1" ht="12.75" customHeight="1">
      <c r="C245" s="68"/>
      <c r="D245" s="68"/>
      <c r="E245" s="69"/>
      <c r="F245" s="69"/>
      <c r="G245" s="70"/>
      <c r="H245" s="83"/>
      <c r="I245" s="83"/>
      <c r="J245" s="69"/>
      <c r="K245" s="69"/>
      <c r="L245" s="70"/>
      <c r="M245" s="83"/>
      <c r="N245" s="83"/>
      <c r="O245" s="69"/>
      <c r="P245" s="69"/>
    </row>
    <row r="246" spans="3:16" s="25" customFormat="1" ht="12.75" customHeight="1">
      <c r="C246" s="68"/>
      <c r="D246" s="68"/>
      <c r="E246" s="69"/>
      <c r="F246" s="69"/>
      <c r="G246" s="70"/>
      <c r="H246" s="83"/>
      <c r="I246" s="83"/>
      <c r="J246" s="69"/>
      <c r="K246" s="69"/>
      <c r="L246" s="70"/>
      <c r="M246" s="83"/>
      <c r="N246" s="83"/>
      <c r="O246" s="69"/>
      <c r="P246" s="69"/>
    </row>
    <row r="247" spans="3:16" s="25" customFormat="1" ht="12.75" customHeight="1">
      <c r="C247" s="68"/>
      <c r="D247" s="68"/>
      <c r="E247" s="69"/>
      <c r="F247" s="69"/>
      <c r="G247" s="70"/>
      <c r="H247" s="83"/>
      <c r="I247" s="83"/>
      <c r="J247" s="69"/>
      <c r="K247" s="69"/>
      <c r="L247" s="70"/>
      <c r="M247" s="83"/>
      <c r="N247" s="83"/>
      <c r="O247" s="69"/>
      <c r="P247" s="69"/>
    </row>
    <row r="248" spans="3:16" s="25" customFormat="1" ht="12.75" customHeight="1">
      <c r="C248" s="68"/>
      <c r="D248" s="68"/>
      <c r="E248" s="69"/>
      <c r="F248" s="69"/>
      <c r="G248" s="70"/>
      <c r="H248" s="83"/>
      <c r="I248" s="83"/>
      <c r="J248" s="69"/>
      <c r="K248" s="69"/>
      <c r="L248" s="70"/>
      <c r="M248" s="83"/>
      <c r="N248" s="83"/>
      <c r="O248" s="69"/>
      <c r="P248" s="69"/>
    </row>
    <row r="249" spans="3:16" s="25" customFormat="1" ht="12.75" customHeight="1">
      <c r="C249" s="68"/>
      <c r="D249" s="68"/>
      <c r="E249" s="69"/>
      <c r="F249" s="69"/>
      <c r="G249" s="70"/>
      <c r="H249" s="83"/>
      <c r="I249" s="83"/>
      <c r="J249" s="69"/>
      <c r="K249" s="69"/>
      <c r="L249" s="70"/>
      <c r="M249" s="83"/>
      <c r="N249" s="83"/>
      <c r="O249" s="69"/>
      <c r="P249" s="69"/>
    </row>
    <row r="250" spans="3:16" s="25" customFormat="1" ht="12.75" customHeight="1">
      <c r="C250" s="68"/>
      <c r="D250" s="68"/>
      <c r="E250" s="69"/>
      <c r="F250" s="69"/>
      <c r="G250" s="70"/>
      <c r="H250" s="83"/>
      <c r="I250" s="83"/>
      <c r="J250" s="69"/>
      <c r="K250" s="69"/>
      <c r="L250" s="70"/>
      <c r="M250" s="83"/>
      <c r="N250" s="83"/>
      <c r="O250" s="69"/>
      <c r="P250" s="69"/>
    </row>
    <row r="251" spans="3:16" s="25" customFormat="1" ht="12.75" customHeight="1">
      <c r="C251" s="68"/>
      <c r="D251" s="68"/>
      <c r="E251" s="69"/>
      <c r="F251" s="69"/>
      <c r="G251" s="70"/>
      <c r="H251" s="83"/>
      <c r="I251" s="83"/>
      <c r="J251" s="69"/>
      <c r="K251" s="69"/>
      <c r="L251" s="70"/>
      <c r="M251" s="83"/>
      <c r="N251" s="83"/>
      <c r="O251" s="69"/>
      <c r="P251" s="69"/>
    </row>
    <row r="252" spans="3:16" s="25" customFormat="1" ht="12.75" customHeight="1">
      <c r="C252" s="68"/>
      <c r="D252" s="68"/>
      <c r="E252" s="69"/>
      <c r="F252" s="69"/>
      <c r="G252" s="70"/>
      <c r="H252" s="83"/>
      <c r="I252" s="83"/>
      <c r="J252" s="69"/>
      <c r="K252" s="69"/>
      <c r="L252" s="70"/>
      <c r="M252" s="83"/>
      <c r="N252" s="83"/>
      <c r="O252" s="69"/>
      <c r="P252" s="69"/>
    </row>
    <row r="253" spans="3:16" s="25" customFormat="1" ht="12.75" customHeight="1">
      <c r="C253" s="68"/>
      <c r="D253" s="68"/>
      <c r="E253" s="69"/>
      <c r="F253" s="69"/>
      <c r="G253" s="70"/>
      <c r="H253" s="83"/>
      <c r="I253" s="83"/>
      <c r="J253" s="69"/>
      <c r="K253" s="69"/>
      <c r="L253" s="70"/>
      <c r="M253" s="83"/>
      <c r="N253" s="83"/>
      <c r="O253" s="69"/>
      <c r="P253" s="69"/>
    </row>
    <row r="254" spans="3:16" s="25" customFormat="1" ht="12.75" customHeight="1">
      <c r="C254" s="68"/>
      <c r="D254" s="68"/>
      <c r="E254" s="69"/>
      <c r="F254" s="69"/>
      <c r="G254" s="70"/>
      <c r="H254" s="83"/>
      <c r="I254" s="83"/>
      <c r="J254" s="69"/>
      <c r="K254" s="69"/>
      <c r="L254" s="70"/>
      <c r="M254" s="83"/>
      <c r="N254" s="83"/>
      <c r="O254" s="69"/>
      <c r="P254" s="69"/>
    </row>
    <row r="255" spans="3:16" s="25" customFormat="1" ht="12.75" customHeight="1">
      <c r="C255" s="68"/>
      <c r="D255" s="68"/>
      <c r="E255" s="69"/>
      <c r="F255" s="69"/>
      <c r="G255" s="70"/>
      <c r="H255" s="83"/>
      <c r="I255" s="83"/>
      <c r="J255" s="69"/>
      <c r="K255" s="69"/>
      <c r="L255" s="70"/>
      <c r="M255" s="83"/>
      <c r="N255" s="83"/>
      <c r="O255" s="69"/>
      <c r="P255" s="69"/>
    </row>
    <row r="256" spans="3:16" s="25" customFormat="1" ht="12.75" customHeight="1">
      <c r="C256" s="68"/>
      <c r="D256" s="68"/>
      <c r="E256" s="69"/>
      <c r="F256" s="69"/>
      <c r="G256" s="70"/>
      <c r="H256" s="83"/>
      <c r="I256" s="83"/>
      <c r="J256" s="69"/>
      <c r="K256" s="69"/>
      <c r="L256" s="70"/>
      <c r="M256" s="83"/>
      <c r="N256" s="83"/>
      <c r="O256" s="69"/>
      <c r="P256" s="69"/>
    </row>
    <row r="257" spans="3:16" s="25" customFormat="1" ht="12.75" customHeight="1">
      <c r="C257" s="68"/>
      <c r="D257" s="68"/>
      <c r="E257" s="69"/>
      <c r="F257" s="69"/>
      <c r="G257" s="70"/>
      <c r="H257" s="83"/>
      <c r="I257" s="83"/>
      <c r="J257" s="69"/>
      <c r="K257" s="69"/>
      <c r="L257" s="70"/>
      <c r="M257" s="83"/>
      <c r="N257" s="83"/>
      <c r="O257" s="69"/>
      <c r="P257" s="69"/>
    </row>
    <row r="258" spans="3:16" s="25" customFormat="1" ht="12.75" customHeight="1">
      <c r="C258" s="68"/>
      <c r="D258" s="68"/>
      <c r="E258" s="69"/>
      <c r="F258" s="69"/>
      <c r="G258" s="70"/>
      <c r="H258" s="83"/>
      <c r="I258" s="83"/>
      <c r="J258" s="69"/>
      <c r="K258" s="69"/>
      <c r="L258" s="70"/>
      <c r="M258" s="83"/>
      <c r="N258" s="83"/>
      <c r="O258" s="69"/>
      <c r="P258" s="69"/>
    </row>
    <row r="259" spans="3:16" s="25" customFormat="1" ht="12.75" customHeight="1">
      <c r="C259" s="68"/>
      <c r="D259" s="68"/>
      <c r="E259" s="69"/>
      <c r="F259" s="69"/>
      <c r="G259" s="70"/>
      <c r="H259" s="83"/>
      <c r="I259" s="83"/>
      <c r="J259" s="69"/>
      <c r="K259" s="69"/>
      <c r="L259" s="70"/>
      <c r="M259" s="83"/>
      <c r="N259" s="83"/>
      <c r="O259" s="69"/>
      <c r="P259" s="69"/>
    </row>
    <row r="260" spans="3:16" s="25" customFormat="1" ht="12.75" customHeight="1">
      <c r="C260" s="68"/>
      <c r="D260" s="68"/>
      <c r="E260" s="69"/>
      <c r="F260" s="69"/>
      <c r="G260" s="70"/>
      <c r="H260" s="83"/>
      <c r="I260" s="83"/>
      <c r="J260" s="69"/>
      <c r="K260" s="69"/>
      <c r="L260" s="70"/>
      <c r="M260" s="83"/>
      <c r="N260" s="83"/>
      <c r="O260" s="69"/>
      <c r="P260" s="69"/>
    </row>
    <row r="261" spans="3:16" s="25" customFormat="1" ht="12.75" customHeight="1">
      <c r="C261" s="68"/>
      <c r="D261" s="68"/>
      <c r="E261" s="69"/>
      <c r="F261" s="69"/>
      <c r="G261" s="70"/>
      <c r="H261" s="83"/>
      <c r="I261" s="83"/>
      <c r="J261" s="69"/>
      <c r="K261" s="69"/>
      <c r="L261" s="70"/>
      <c r="M261" s="83"/>
      <c r="N261" s="83"/>
      <c r="O261" s="69"/>
      <c r="P261" s="69"/>
    </row>
    <row r="262" spans="3:16" s="25" customFormat="1" ht="12.75" customHeight="1">
      <c r="C262" s="68"/>
      <c r="D262" s="68"/>
      <c r="E262" s="69"/>
      <c r="F262" s="69"/>
      <c r="G262" s="70"/>
      <c r="H262" s="83"/>
      <c r="I262" s="83"/>
      <c r="J262" s="69"/>
      <c r="K262" s="69"/>
      <c r="L262" s="70"/>
      <c r="M262" s="83"/>
      <c r="N262" s="83"/>
      <c r="O262" s="69"/>
      <c r="P262" s="69"/>
    </row>
    <row r="263" spans="3:16" s="25" customFormat="1" ht="12.75" customHeight="1">
      <c r="C263" s="68"/>
      <c r="D263" s="68"/>
      <c r="E263" s="69"/>
      <c r="F263" s="69"/>
      <c r="G263" s="70"/>
      <c r="H263" s="83"/>
      <c r="I263" s="83"/>
      <c r="J263" s="69"/>
      <c r="K263" s="69"/>
      <c r="L263" s="70"/>
      <c r="M263" s="83"/>
      <c r="N263" s="83"/>
      <c r="O263" s="69"/>
      <c r="P263" s="69"/>
    </row>
    <row r="264" spans="3:16" s="25" customFormat="1" ht="12.75" customHeight="1">
      <c r="C264" s="68"/>
      <c r="D264" s="68"/>
      <c r="E264" s="69"/>
      <c r="F264" s="69"/>
      <c r="G264" s="70"/>
      <c r="H264" s="83"/>
      <c r="I264" s="83"/>
      <c r="J264" s="69"/>
      <c r="K264" s="69"/>
      <c r="L264" s="70"/>
      <c r="M264" s="83"/>
      <c r="N264" s="83"/>
      <c r="O264" s="69"/>
      <c r="P264" s="69"/>
    </row>
    <row r="265" spans="3:16" s="25" customFormat="1" ht="12.75" customHeight="1">
      <c r="C265" s="68"/>
      <c r="D265" s="68"/>
      <c r="E265" s="69"/>
      <c r="F265" s="69"/>
      <c r="G265" s="70"/>
      <c r="H265" s="83"/>
      <c r="I265" s="83"/>
      <c r="J265" s="69"/>
      <c r="K265" s="69"/>
      <c r="L265" s="70"/>
      <c r="M265" s="83"/>
      <c r="N265" s="83"/>
      <c r="O265" s="69"/>
      <c r="P265" s="69"/>
    </row>
    <row r="266" spans="3:16" s="25" customFormat="1" ht="12.75" customHeight="1">
      <c r="C266" s="68"/>
      <c r="D266" s="68"/>
      <c r="E266" s="69"/>
      <c r="F266" s="69"/>
      <c r="G266" s="70"/>
      <c r="H266" s="83"/>
      <c r="I266" s="83"/>
      <c r="J266" s="69"/>
      <c r="K266" s="69"/>
      <c r="L266" s="70"/>
      <c r="M266" s="83"/>
      <c r="N266" s="83"/>
      <c r="O266" s="69"/>
      <c r="P266" s="69"/>
    </row>
    <row r="267" spans="3:16" s="25" customFormat="1" ht="12.75" customHeight="1">
      <c r="C267" s="68"/>
      <c r="D267" s="68"/>
      <c r="E267" s="69"/>
      <c r="F267" s="69"/>
      <c r="G267" s="70"/>
      <c r="H267" s="83"/>
      <c r="I267" s="83"/>
      <c r="J267" s="69"/>
      <c r="K267" s="69"/>
      <c r="L267" s="70"/>
      <c r="M267" s="83"/>
      <c r="N267" s="83"/>
      <c r="O267" s="69"/>
      <c r="P267" s="69"/>
    </row>
    <row r="268" spans="3:16" s="25" customFormat="1" ht="12.75" customHeight="1">
      <c r="C268" s="68"/>
      <c r="D268" s="68"/>
      <c r="E268" s="69"/>
      <c r="F268" s="69"/>
      <c r="G268" s="70"/>
      <c r="H268" s="83"/>
      <c r="I268" s="83"/>
      <c r="J268" s="69"/>
      <c r="K268" s="69"/>
      <c r="L268" s="70"/>
      <c r="M268" s="83"/>
      <c r="N268" s="83"/>
      <c r="O268" s="69"/>
      <c r="P268" s="69"/>
    </row>
    <row r="269" spans="3:16" s="25" customFormat="1" ht="12.75" customHeight="1">
      <c r="C269" s="68"/>
      <c r="D269" s="68"/>
      <c r="E269" s="69"/>
      <c r="F269" s="69"/>
      <c r="G269" s="70"/>
      <c r="H269" s="83"/>
      <c r="I269" s="83"/>
      <c r="J269" s="69"/>
      <c r="K269" s="69"/>
      <c r="L269" s="70"/>
      <c r="M269" s="83"/>
      <c r="N269" s="83"/>
      <c r="O269" s="69"/>
      <c r="P269" s="69"/>
    </row>
    <row r="270" spans="3:16" s="25" customFormat="1" ht="12.75" customHeight="1">
      <c r="C270" s="68"/>
      <c r="D270" s="68"/>
      <c r="E270" s="69"/>
      <c r="F270" s="69"/>
      <c r="G270" s="70"/>
      <c r="H270" s="83"/>
      <c r="I270" s="83"/>
      <c r="J270" s="69"/>
      <c r="K270" s="69"/>
      <c r="L270" s="70"/>
      <c r="M270" s="83"/>
      <c r="N270" s="83"/>
      <c r="O270" s="69"/>
      <c r="P270" s="69"/>
    </row>
    <row r="271" spans="3:16" s="25" customFormat="1" ht="12.75" customHeight="1">
      <c r="C271" s="68"/>
      <c r="D271" s="68"/>
      <c r="E271" s="69"/>
      <c r="F271" s="69"/>
      <c r="G271" s="70"/>
      <c r="H271" s="83"/>
      <c r="I271" s="83"/>
      <c r="J271" s="69"/>
      <c r="K271" s="69"/>
      <c r="L271" s="70"/>
      <c r="M271" s="83"/>
      <c r="N271" s="83"/>
      <c r="O271" s="69"/>
      <c r="P271" s="69"/>
    </row>
    <row r="272" spans="3:16" s="25" customFormat="1" ht="12.75" customHeight="1">
      <c r="C272" s="68"/>
      <c r="D272" s="68"/>
      <c r="E272" s="69"/>
      <c r="F272" s="69"/>
      <c r="G272" s="70"/>
      <c r="H272" s="83"/>
      <c r="I272" s="83"/>
      <c r="J272" s="69"/>
      <c r="K272" s="69"/>
      <c r="L272" s="70"/>
      <c r="M272" s="83"/>
      <c r="N272" s="83"/>
      <c r="O272" s="69"/>
      <c r="P272" s="69"/>
    </row>
    <row r="273" spans="3:16" s="25" customFormat="1" ht="12.75" customHeight="1">
      <c r="C273" s="68"/>
      <c r="D273" s="68"/>
      <c r="E273" s="69"/>
      <c r="F273" s="69"/>
      <c r="G273" s="70"/>
      <c r="H273" s="83"/>
      <c r="I273" s="83"/>
      <c r="J273" s="69"/>
      <c r="K273" s="69"/>
      <c r="L273" s="70"/>
      <c r="M273" s="83"/>
      <c r="N273" s="83"/>
      <c r="O273" s="69"/>
      <c r="P273" s="69"/>
    </row>
    <row r="274" spans="3:16" s="25" customFormat="1" ht="12.75" customHeight="1">
      <c r="C274" s="68"/>
      <c r="D274" s="68"/>
      <c r="E274" s="69"/>
      <c r="F274" s="69"/>
      <c r="G274" s="70"/>
      <c r="H274" s="83"/>
      <c r="I274" s="83"/>
      <c r="J274" s="69"/>
      <c r="K274" s="69"/>
      <c r="L274" s="70"/>
      <c r="M274" s="83"/>
      <c r="N274" s="83"/>
      <c r="O274" s="69"/>
      <c r="P274" s="69"/>
    </row>
    <row r="275" spans="3:16" s="25" customFormat="1" ht="12.75" customHeight="1">
      <c r="C275" s="68"/>
      <c r="D275" s="68"/>
      <c r="E275" s="69"/>
      <c r="F275" s="69"/>
      <c r="G275" s="70"/>
      <c r="H275" s="83"/>
      <c r="I275" s="83"/>
      <c r="J275" s="69"/>
      <c r="K275" s="69"/>
      <c r="L275" s="70"/>
      <c r="M275" s="83"/>
      <c r="N275" s="83"/>
      <c r="O275" s="69"/>
      <c r="P275" s="69"/>
    </row>
    <row r="276" spans="3:16" s="25" customFormat="1" ht="12.75" customHeight="1">
      <c r="C276" s="68"/>
      <c r="D276" s="68"/>
      <c r="E276" s="69"/>
      <c r="F276" s="69"/>
      <c r="G276" s="70"/>
      <c r="H276" s="83"/>
      <c r="I276" s="83"/>
      <c r="J276" s="69"/>
      <c r="K276" s="69"/>
      <c r="L276" s="70"/>
      <c r="M276" s="83"/>
      <c r="N276" s="83"/>
      <c r="O276" s="69"/>
      <c r="P276" s="69"/>
    </row>
    <row r="277" spans="3:16" s="25" customFormat="1" ht="12.75" customHeight="1">
      <c r="C277" s="68"/>
      <c r="D277" s="68"/>
      <c r="E277" s="69"/>
      <c r="F277" s="69"/>
      <c r="G277" s="70"/>
      <c r="H277" s="83"/>
      <c r="I277" s="83"/>
      <c r="J277" s="69"/>
      <c r="K277" s="69"/>
      <c r="L277" s="70"/>
      <c r="M277" s="83"/>
      <c r="N277" s="83"/>
      <c r="O277" s="69"/>
      <c r="P277" s="69"/>
    </row>
    <row r="278" spans="3:16" s="25" customFormat="1" ht="12.75" customHeight="1">
      <c r="C278" s="68"/>
      <c r="D278" s="68"/>
      <c r="E278" s="69"/>
      <c r="F278" s="69"/>
      <c r="G278" s="70"/>
      <c r="H278" s="83"/>
      <c r="I278" s="83"/>
      <c r="J278" s="69"/>
      <c r="K278" s="69"/>
      <c r="L278" s="70"/>
      <c r="M278" s="83"/>
      <c r="N278" s="83"/>
      <c r="O278" s="69"/>
      <c r="P278" s="69"/>
    </row>
    <row r="279" spans="3:16" s="25" customFormat="1" ht="12.75" customHeight="1">
      <c r="C279" s="68"/>
      <c r="D279" s="68"/>
      <c r="E279" s="69"/>
      <c r="F279" s="69"/>
      <c r="G279" s="70"/>
      <c r="H279" s="83"/>
      <c r="I279" s="83"/>
      <c r="J279" s="69"/>
      <c r="K279" s="69"/>
      <c r="L279" s="70"/>
      <c r="M279" s="83"/>
      <c r="N279" s="83"/>
      <c r="O279" s="69"/>
      <c r="P279" s="69"/>
    </row>
    <row r="280" spans="3:16" s="25" customFormat="1" ht="12.75" customHeight="1">
      <c r="C280" s="68"/>
      <c r="D280" s="68"/>
      <c r="E280" s="69"/>
      <c r="F280" s="69"/>
      <c r="G280" s="70"/>
      <c r="H280" s="83"/>
      <c r="I280" s="83"/>
      <c r="J280" s="69"/>
      <c r="K280" s="69"/>
      <c r="L280" s="70"/>
      <c r="M280" s="83"/>
      <c r="N280" s="83"/>
      <c r="O280" s="69"/>
      <c r="P280" s="69"/>
    </row>
    <row r="281" spans="3:16" s="25" customFormat="1" ht="12.75" customHeight="1">
      <c r="C281" s="68"/>
      <c r="D281" s="68"/>
      <c r="E281" s="69"/>
      <c r="F281" s="69"/>
      <c r="G281" s="70"/>
      <c r="H281" s="83"/>
      <c r="I281" s="83"/>
      <c r="J281" s="69"/>
      <c r="K281" s="69"/>
      <c r="L281" s="70"/>
      <c r="M281" s="83"/>
      <c r="N281" s="83"/>
      <c r="O281" s="69"/>
      <c r="P281" s="69"/>
    </row>
    <row r="282" spans="3:16" s="25" customFormat="1" ht="12.75" customHeight="1">
      <c r="C282" s="68"/>
      <c r="D282" s="68"/>
      <c r="E282" s="69"/>
      <c r="F282" s="69"/>
      <c r="G282" s="70"/>
      <c r="H282" s="83"/>
      <c r="I282" s="83"/>
      <c r="J282" s="69"/>
      <c r="K282" s="69"/>
      <c r="L282" s="70"/>
      <c r="M282" s="83"/>
      <c r="N282" s="83"/>
      <c r="O282" s="69"/>
      <c r="P282" s="69"/>
    </row>
    <row r="283" spans="3:16" s="25" customFormat="1" ht="12.75" customHeight="1">
      <c r="C283" s="68"/>
      <c r="D283" s="68"/>
      <c r="E283" s="69"/>
      <c r="F283" s="69"/>
      <c r="G283" s="70"/>
      <c r="H283" s="83"/>
      <c r="I283" s="83"/>
      <c r="J283" s="69"/>
      <c r="K283" s="69"/>
      <c r="L283" s="70"/>
      <c r="M283" s="83"/>
      <c r="N283" s="83"/>
      <c r="O283" s="69"/>
      <c r="P283" s="69"/>
    </row>
    <row r="284" spans="3:16" s="25" customFormat="1" ht="12.75" customHeight="1">
      <c r="C284" s="68"/>
      <c r="D284" s="68"/>
      <c r="E284" s="69"/>
      <c r="F284" s="69"/>
      <c r="G284" s="70"/>
      <c r="H284" s="83"/>
      <c r="I284" s="83"/>
      <c r="J284" s="69"/>
      <c r="K284" s="69"/>
      <c r="L284" s="70"/>
      <c r="M284" s="83"/>
      <c r="N284" s="83"/>
      <c r="O284" s="69"/>
      <c r="P284" s="69"/>
    </row>
    <row r="285" spans="3:16" s="25" customFormat="1" ht="12.75" customHeight="1">
      <c r="C285" s="68"/>
      <c r="D285" s="68"/>
      <c r="E285" s="69"/>
      <c r="F285" s="69"/>
      <c r="G285" s="70"/>
      <c r="H285" s="83"/>
      <c r="I285" s="83"/>
      <c r="J285" s="69"/>
      <c r="K285" s="69"/>
      <c r="L285" s="70"/>
      <c r="M285" s="83"/>
      <c r="N285" s="83"/>
      <c r="O285" s="69"/>
      <c r="P285" s="69"/>
    </row>
    <row r="286" spans="3:16" s="25" customFormat="1" ht="12.75" customHeight="1">
      <c r="C286" s="68"/>
      <c r="D286" s="68"/>
      <c r="E286" s="69"/>
      <c r="F286" s="69"/>
      <c r="G286" s="70"/>
      <c r="H286" s="83"/>
      <c r="I286" s="83"/>
      <c r="J286" s="69"/>
      <c r="K286" s="69"/>
      <c r="L286" s="70"/>
      <c r="M286" s="83"/>
      <c r="N286" s="83"/>
      <c r="O286" s="69"/>
      <c r="P286" s="69"/>
    </row>
    <row r="287" spans="3:16" s="25" customFormat="1" ht="12.75" customHeight="1">
      <c r="C287" s="68"/>
      <c r="D287" s="68"/>
      <c r="E287" s="69"/>
      <c r="F287" s="69"/>
      <c r="G287" s="70"/>
      <c r="H287" s="83"/>
      <c r="I287" s="83"/>
      <c r="J287" s="69"/>
      <c r="K287" s="69"/>
      <c r="L287" s="70"/>
      <c r="M287" s="83"/>
      <c r="N287" s="83"/>
      <c r="O287" s="69"/>
      <c r="P287" s="69"/>
    </row>
    <row r="288" spans="3:16" s="25" customFormat="1" ht="12.75" customHeight="1">
      <c r="C288" s="68"/>
      <c r="D288" s="68"/>
      <c r="E288" s="69"/>
      <c r="F288" s="69"/>
      <c r="G288" s="70"/>
      <c r="H288" s="83"/>
      <c r="I288" s="83"/>
      <c r="J288" s="69"/>
      <c r="K288" s="69"/>
      <c r="L288" s="70"/>
      <c r="M288" s="83"/>
      <c r="N288" s="83"/>
      <c r="O288" s="69"/>
      <c r="P288" s="69"/>
    </row>
    <row r="289" spans="3:16" s="25" customFormat="1" ht="12.75" customHeight="1">
      <c r="C289" s="68"/>
      <c r="D289" s="68"/>
      <c r="E289" s="69"/>
      <c r="F289" s="69"/>
      <c r="G289" s="70"/>
      <c r="H289" s="83"/>
      <c r="I289" s="83"/>
      <c r="J289" s="69"/>
      <c r="K289" s="69"/>
      <c r="L289" s="70"/>
      <c r="M289" s="83"/>
      <c r="N289" s="83"/>
      <c r="O289" s="69"/>
      <c r="P289" s="69"/>
    </row>
    <row r="290" spans="3:16" s="25" customFormat="1" ht="12.75" customHeight="1">
      <c r="C290" s="68"/>
      <c r="D290" s="68"/>
      <c r="E290" s="69"/>
      <c r="F290" s="69"/>
      <c r="G290" s="70"/>
      <c r="H290" s="83"/>
      <c r="I290" s="83"/>
      <c r="J290" s="69"/>
      <c r="K290" s="69"/>
      <c r="L290" s="70"/>
      <c r="M290" s="83"/>
      <c r="N290" s="83"/>
      <c r="O290" s="69"/>
      <c r="P290" s="69"/>
    </row>
    <row r="291" spans="3:16" s="25" customFormat="1" ht="12.75" customHeight="1">
      <c r="C291" s="68"/>
      <c r="D291" s="68"/>
      <c r="E291" s="69"/>
      <c r="F291" s="69"/>
      <c r="G291" s="70"/>
      <c r="H291" s="83"/>
      <c r="I291" s="83"/>
      <c r="J291" s="69"/>
      <c r="K291" s="69"/>
      <c r="L291" s="70"/>
      <c r="M291" s="83"/>
      <c r="N291" s="83"/>
      <c r="O291" s="69"/>
      <c r="P291" s="69"/>
    </row>
    <row r="292" spans="3:16" s="25" customFormat="1" ht="12.75" customHeight="1">
      <c r="C292" s="68"/>
      <c r="D292" s="68"/>
      <c r="E292" s="69"/>
      <c r="F292" s="69"/>
      <c r="G292" s="70"/>
      <c r="H292" s="83"/>
      <c r="I292" s="83"/>
      <c r="J292" s="69"/>
      <c r="K292" s="69"/>
      <c r="L292" s="70"/>
      <c r="M292" s="83"/>
      <c r="N292" s="83"/>
      <c r="O292" s="69"/>
      <c r="P292" s="69"/>
    </row>
    <row r="293" spans="3:16" s="25" customFormat="1" ht="12.75" customHeight="1">
      <c r="C293" s="68"/>
      <c r="D293" s="68"/>
      <c r="E293" s="69"/>
      <c r="F293" s="69"/>
      <c r="G293" s="70"/>
      <c r="H293" s="83"/>
      <c r="I293" s="83"/>
      <c r="J293" s="69"/>
      <c r="K293" s="69"/>
      <c r="L293" s="70"/>
      <c r="M293" s="83"/>
      <c r="N293" s="83"/>
      <c r="O293" s="69"/>
      <c r="P293" s="69"/>
    </row>
    <row r="294" spans="3:16" s="25" customFormat="1" ht="12.75" customHeight="1">
      <c r="C294" s="68"/>
      <c r="D294" s="68"/>
      <c r="E294" s="69"/>
      <c r="F294" s="69"/>
      <c r="G294" s="70"/>
      <c r="H294" s="83"/>
      <c r="I294" s="83"/>
      <c r="J294" s="69"/>
      <c r="K294" s="69"/>
      <c r="L294" s="70"/>
      <c r="M294" s="83"/>
      <c r="N294" s="83"/>
      <c r="O294" s="69"/>
      <c r="P294" s="69"/>
    </row>
    <row r="295" spans="3:16" s="25" customFormat="1" ht="12.75" customHeight="1">
      <c r="C295" s="68"/>
      <c r="D295" s="68"/>
      <c r="E295" s="69"/>
      <c r="F295" s="69"/>
      <c r="G295" s="70"/>
      <c r="H295" s="83"/>
      <c r="I295" s="83"/>
      <c r="J295" s="69"/>
      <c r="K295" s="69"/>
      <c r="L295" s="70"/>
      <c r="M295" s="83"/>
      <c r="N295" s="83"/>
      <c r="O295" s="69"/>
      <c r="P295" s="69"/>
    </row>
    <row r="296" spans="3:16" s="25" customFormat="1" ht="12.75" customHeight="1">
      <c r="C296" s="68"/>
      <c r="D296" s="68"/>
      <c r="E296" s="69"/>
      <c r="F296" s="69"/>
      <c r="G296" s="70"/>
      <c r="H296" s="83"/>
      <c r="I296" s="83"/>
      <c r="J296" s="69"/>
      <c r="K296" s="69"/>
      <c r="L296" s="70"/>
      <c r="M296" s="83"/>
      <c r="N296" s="83"/>
      <c r="O296" s="69"/>
      <c r="P296" s="69"/>
    </row>
    <row r="297" spans="3:16" s="25" customFormat="1" ht="12.75" customHeight="1">
      <c r="C297" s="68"/>
      <c r="D297" s="68"/>
      <c r="E297" s="69"/>
      <c r="F297" s="69"/>
      <c r="G297" s="70"/>
      <c r="H297" s="83"/>
      <c r="I297" s="83"/>
      <c r="J297" s="69"/>
      <c r="K297" s="69"/>
      <c r="L297" s="70"/>
      <c r="M297" s="83"/>
      <c r="N297" s="83"/>
      <c r="O297" s="69"/>
      <c r="P297" s="69"/>
    </row>
    <row r="298" spans="3:16" s="25" customFormat="1" ht="12.75" customHeight="1">
      <c r="C298" s="68"/>
      <c r="D298" s="68"/>
      <c r="E298" s="69"/>
      <c r="F298" s="69"/>
      <c r="G298" s="70"/>
      <c r="H298" s="83"/>
      <c r="I298" s="83"/>
      <c r="J298" s="69"/>
      <c r="K298" s="69"/>
      <c r="L298" s="70"/>
      <c r="M298" s="83"/>
      <c r="N298" s="83"/>
      <c r="O298" s="69"/>
      <c r="P298" s="69"/>
    </row>
    <row r="299" spans="3:16" s="25" customFormat="1" ht="12.75" customHeight="1">
      <c r="C299" s="68"/>
      <c r="D299" s="68"/>
      <c r="E299" s="69"/>
      <c r="F299" s="69"/>
      <c r="G299" s="70"/>
      <c r="H299" s="83"/>
      <c r="I299" s="83"/>
      <c r="J299" s="69"/>
      <c r="K299" s="69"/>
      <c r="L299" s="70"/>
      <c r="M299" s="83"/>
      <c r="N299" s="83"/>
      <c r="O299" s="69"/>
      <c r="P299" s="69"/>
    </row>
    <row r="300" spans="3:16" s="25" customFormat="1" ht="12.75" customHeight="1">
      <c r="C300" s="68"/>
      <c r="D300" s="68"/>
      <c r="E300" s="69"/>
      <c r="F300" s="69"/>
      <c r="G300" s="70"/>
      <c r="H300" s="83"/>
      <c r="I300" s="83"/>
      <c r="J300" s="69"/>
      <c r="K300" s="69"/>
      <c r="L300" s="70"/>
      <c r="M300" s="83"/>
      <c r="N300" s="83"/>
      <c r="O300" s="69"/>
      <c r="P300" s="69"/>
    </row>
    <row r="301" spans="3:16" s="25" customFormat="1" ht="12.75" customHeight="1">
      <c r="C301" s="68"/>
      <c r="D301" s="68"/>
      <c r="E301" s="69"/>
      <c r="F301" s="69"/>
      <c r="G301" s="70"/>
      <c r="H301" s="83"/>
      <c r="I301" s="83"/>
      <c r="J301" s="69"/>
      <c r="K301" s="69"/>
      <c r="L301" s="70"/>
      <c r="M301" s="83"/>
      <c r="N301" s="83"/>
      <c r="O301" s="69"/>
      <c r="P301" s="69"/>
    </row>
    <row r="302" spans="3:16" s="25" customFormat="1" ht="12.75" customHeight="1">
      <c r="C302" s="68"/>
      <c r="D302" s="68"/>
      <c r="E302" s="69"/>
      <c r="F302" s="69"/>
      <c r="G302" s="70"/>
      <c r="H302" s="83"/>
      <c r="I302" s="83"/>
      <c r="J302" s="69"/>
      <c r="K302" s="69"/>
      <c r="L302" s="70"/>
      <c r="M302" s="83"/>
      <c r="N302" s="83"/>
      <c r="O302" s="69"/>
      <c r="P302" s="69"/>
    </row>
    <row r="303" spans="3:16" s="25" customFormat="1" ht="12.75" customHeight="1">
      <c r="C303" s="68"/>
      <c r="D303" s="68"/>
      <c r="E303" s="69"/>
      <c r="F303" s="69"/>
      <c r="G303" s="70"/>
      <c r="H303" s="83"/>
      <c r="I303" s="83"/>
      <c r="J303" s="69"/>
      <c r="K303" s="69"/>
      <c r="L303" s="70"/>
      <c r="M303" s="83"/>
      <c r="N303" s="83"/>
      <c r="O303" s="69"/>
      <c r="P303" s="69"/>
    </row>
    <row r="304" spans="3:16" s="25" customFormat="1" ht="12.75" customHeight="1">
      <c r="C304" s="68"/>
      <c r="D304" s="68"/>
      <c r="E304" s="69"/>
      <c r="F304" s="69"/>
      <c r="G304" s="70"/>
      <c r="H304" s="83"/>
      <c r="I304" s="83"/>
      <c r="J304" s="69"/>
      <c r="K304" s="69"/>
      <c r="L304" s="70"/>
      <c r="M304" s="83"/>
      <c r="N304" s="83"/>
      <c r="O304" s="69"/>
      <c r="P304" s="69"/>
    </row>
    <row r="305" spans="3:16" s="25" customFormat="1" ht="12.75" customHeight="1">
      <c r="C305" s="68"/>
      <c r="D305" s="68"/>
      <c r="E305" s="69"/>
      <c r="F305" s="69"/>
      <c r="G305" s="70"/>
      <c r="H305" s="83"/>
      <c r="I305" s="83"/>
      <c r="J305" s="69"/>
      <c r="K305" s="69"/>
      <c r="L305" s="70"/>
      <c r="M305" s="83"/>
      <c r="N305" s="83"/>
      <c r="O305" s="69"/>
      <c r="P305" s="69"/>
    </row>
    <row r="306" spans="3:16" s="25" customFormat="1" ht="12.75" customHeight="1">
      <c r="C306" s="68"/>
      <c r="D306" s="68"/>
      <c r="E306" s="69"/>
      <c r="F306" s="69"/>
      <c r="G306" s="70"/>
      <c r="H306" s="83"/>
      <c r="I306" s="83"/>
      <c r="J306" s="69"/>
      <c r="K306" s="69"/>
      <c r="L306" s="70"/>
      <c r="M306" s="83"/>
      <c r="N306" s="83"/>
      <c r="O306" s="69"/>
      <c r="P306" s="69"/>
    </row>
    <row r="307" spans="3:16" s="25" customFormat="1" ht="12.75" customHeight="1">
      <c r="C307" s="68"/>
      <c r="D307" s="68"/>
      <c r="E307" s="69"/>
      <c r="F307" s="69"/>
      <c r="G307" s="70"/>
      <c r="H307" s="83"/>
      <c r="I307" s="83"/>
      <c r="J307" s="69"/>
      <c r="K307" s="69"/>
      <c r="L307" s="70"/>
      <c r="M307" s="83"/>
      <c r="N307" s="83"/>
      <c r="O307" s="69"/>
      <c r="P307" s="69"/>
    </row>
    <row r="308" spans="3:16" s="25" customFormat="1" ht="12.75" customHeight="1">
      <c r="C308" s="68"/>
      <c r="D308" s="68"/>
      <c r="E308" s="69"/>
      <c r="F308" s="69"/>
      <c r="G308" s="70"/>
      <c r="H308" s="83"/>
      <c r="I308" s="83"/>
      <c r="J308" s="69"/>
      <c r="K308" s="69"/>
      <c r="L308" s="70"/>
      <c r="M308" s="83"/>
      <c r="N308" s="83"/>
      <c r="O308" s="69"/>
      <c r="P308" s="69"/>
    </row>
    <row r="309" spans="3:16" s="25" customFormat="1" ht="12.75" customHeight="1">
      <c r="C309" s="68"/>
      <c r="D309" s="68"/>
      <c r="E309" s="69"/>
      <c r="F309" s="69"/>
      <c r="G309" s="70"/>
      <c r="H309" s="83"/>
      <c r="I309" s="83"/>
      <c r="J309" s="69"/>
      <c r="K309" s="69"/>
      <c r="L309" s="70"/>
      <c r="M309" s="83"/>
      <c r="N309" s="83"/>
      <c r="O309" s="69"/>
      <c r="P309" s="69"/>
    </row>
    <row r="310" spans="3:16" s="25" customFormat="1" ht="12.75" customHeight="1">
      <c r="C310" s="68"/>
      <c r="D310" s="68"/>
      <c r="E310" s="69"/>
      <c r="F310" s="69"/>
      <c r="G310" s="70"/>
      <c r="H310" s="83"/>
      <c r="I310" s="83"/>
      <c r="J310" s="69"/>
      <c r="K310" s="69"/>
      <c r="L310" s="70"/>
      <c r="M310" s="83"/>
      <c r="N310" s="83"/>
      <c r="O310" s="69"/>
      <c r="P310" s="69"/>
    </row>
    <row r="311" spans="3:16" s="25" customFormat="1" ht="12.75" customHeight="1">
      <c r="C311" s="68"/>
      <c r="D311" s="68"/>
      <c r="E311" s="69"/>
      <c r="F311" s="69"/>
      <c r="G311" s="70"/>
      <c r="H311" s="83"/>
      <c r="I311" s="83"/>
      <c r="J311" s="69"/>
      <c r="K311" s="69"/>
      <c r="L311" s="70"/>
      <c r="M311" s="83"/>
      <c r="N311" s="83"/>
      <c r="O311" s="69"/>
      <c r="P311" s="69"/>
    </row>
    <row r="312" spans="3:16" s="25" customFormat="1" ht="12.75" customHeight="1">
      <c r="C312" s="68"/>
      <c r="D312" s="68"/>
      <c r="E312" s="69"/>
      <c r="F312" s="69"/>
      <c r="G312" s="70"/>
      <c r="H312" s="83"/>
      <c r="I312" s="83"/>
      <c r="J312" s="69"/>
      <c r="K312" s="69"/>
      <c r="L312" s="70"/>
      <c r="M312" s="83"/>
      <c r="N312" s="83"/>
      <c r="O312" s="69"/>
      <c r="P312" s="69"/>
    </row>
    <row r="313" spans="3:16" s="25" customFormat="1" ht="12.75" customHeight="1">
      <c r="C313" s="68"/>
      <c r="D313" s="68"/>
      <c r="E313" s="69"/>
      <c r="F313" s="69"/>
      <c r="G313" s="70"/>
      <c r="H313" s="83"/>
      <c r="I313" s="83"/>
      <c r="J313" s="69"/>
      <c r="K313" s="69"/>
      <c r="L313" s="70"/>
      <c r="M313" s="83"/>
      <c r="N313" s="83"/>
      <c r="O313" s="69"/>
      <c r="P313" s="69"/>
    </row>
    <row r="314" spans="3:16" s="25" customFormat="1" ht="12.75" customHeight="1">
      <c r="C314" s="68"/>
      <c r="D314" s="68"/>
      <c r="E314" s="69"/>
      <c r="F314" s="69"/>
      <c r="G314" s="70"/>
      <c r="H314" s="83"/>
      <c r="I314" s="83"/>
      <c r="J314" s="69"/>
      <c r="K314" s="69"/>
      <c r="L314" s="70"/>
      <c r="M314" s="83"/>
      <c r="N314" s="83"/>
      <c r="O314" s="69"/>
      <c r="P314" s="69"/>
    </row>
    <row r="315" spans="3:16" s="25" customFormat="1" ht="12.75" customHeight="1">
      <c r="C315" s="68"/>
      <c r="D315" s="68"/>
      <c r="E315" s="69"/>
      <c r="F315" s="69"/>
      <c r="G315" s="70"/>
      <c r="H315" s="83"/>
      <c r="I315" s="83"/>
      <c r="J315" s="69"/>
      <c r="K315" s="69"/>
      <c r="L315" s="70"/>
      <c r="M315" s="83"/>
      <c r="N315" s="83"/>
      <c r="O315" s="69"/>
      <c r="P315" s="69"/>
    </row>
    <row r="316" spans="3:16" s="25" customFormat="1" ht="12.75" customHeight="1">
      <c r="C316" s="68"/>
      <c r="D316" s="68"/>
      <c r="E316" s="69"/>
      <c r="F316" s="69"/>
      <c r="G316" s="70"/>
      <c r="H316" s="83"/>
      <c r="I316" s="83"/>
      <c r="J316" s="69"/>
      <c r="K316" s="69"/>
      <c r="L316" s="70"/>
      <c r="M316" s="83"/>
      <c r="N316" s="83"/>
      <c r="O316" s="69"/>
      <c r="P316" s="69"/>
    </row>
    <row r="317" spans="3:16" s="25" customFormat="1" ht="12.75" customHeight="1">
      <c r="C317" s="68"/>
      <c r="D317" s="68"/>
      <c r="E317" s="69"/>
      <c r="F317" s="69"/>
      <c r="G317" s="70"/>
      <c r="H317" s="83"/>
      <c r="I317" s="83"/>
      <c r="J317" s="69"/>
      <c r="K317" s="69"/>
      <c r="L317" s="70"/>
      <c r="M317" s="83"/>
      <c r="N317" s="83"/>
      <c r="O317" s="69"/>
      <c r="P317" s="69"/>
    </row>
    <row r="318" spans="3:16" s="25" customFormat="1" ht="12.75" customHeight="1">
      <c r="C318" s="68"/>
      <c r="D318" s="68"/>
      <c r="E318" s="69"/>
      <c r="F318" s="69"/>
      <c r="G318" s="70"/>
      <c r="H318" s="83"/>
      <c r="I318" s="83"/>
      <c r="J318" s="69"/>
      <c r="K318" s="69"/>
      <c r="L318" s="70"/>
      <c r="M318" s="83"/>
      <c r="N318" s="83"/>
      <c r="O318" s="69"/>
      <c r="P318" s="69"/>
    </row>
    <row r="319" spans="3:16" s="25" customFormat="1" ht="12.75" customHeight="1">
      <c r="C319" s="68"/>
      <c r="D319" s="68"/>
      <c r="E319" s="69"/>
      <c r="F319" s="69"/>
      <c r="G319" s="70"/>
      <c r="H319" s="83"/>
      <c r="I319" s="83"/>
      <c r="J319" s="69"/>
      <c r="K319" s="69"/>
      <c r="L319" s="70"/>
      <c r="M319" s="83"/>
      <c r="N319" s="83"/>
      <c r="O319" s="69"/>
      <c r="P319" s="69"/>
    </row>
    <row r="320" spans="3:16" s="25" customFormat="1" ht="12.75" customHeight="1">
      <c r="C320" s="68"/>
      <c r="D320" s="68"/>
      <c r="E320" s="69"/>
      <c r="F320" s="69"/>
      <c r="G320" s="70"/>
      <c r="H320" s="83"/>
      <c r="I320" s="83"/>
      <c r="J320" s="69"/>
      <c r="K320" s="69"/>
      <c r="L320" s="70"/>
      <c r="M320" s="83"/>
      <c r="N320" s="83"/>
      <c r="O320" s="69"/>
      <c r="P320" s="69"/>
    </row>
    <row r="321" spans="3:16" s="25" customFormat="1" ht="12.75" customHeight="1">
      <c r="C321" s="68"/>
      <c r="D321" s="68"/>
      <c r="E321" s="69"/>
      <c r="F321" s="69"/>
      <c r="G321" s="70"/>
      <c r="H321" s="83"/>
      <c r="I321" s="83"/>
      <c r="J321" s="69"/>
      <c r="K321" s="69"/>
      <c r="L321" s="70"/>
      <c r="M321" s="83"/>
      <c r="N321" s="83"/>
      <c r="O321" s="69"/>
      <c r="P321" s="69"/>
    </row>
    <row r="322" spans="3:16" s="25" customFormat="1" ht="12.75" customHeight="1">
      <c r="C322" s="68"/>
      <c r="D322" s="68"/>
      <c r="E322" s="69"/>
      <c r="F322" s="69"/>
      <c r="G322" s="70"/>
      <c r="H322" s="83"/>
      <c r="I322" s="83"/>
      <c r="J322" s="69"/>
      <c r="K322" s="69"/>
      <c r="L322" s="70"/>
      <c r="M322" s="83"/>
      <c r="N322" s="83"/>
      <c r="O322" s="69"/>
      <c r="P322" s="69"/>
    </row>
    <row r="323" spans="3:16" s="25" customFormat="1" ht="12.75" customHeight="1">
      <c r="C323" s="68"/>
      <c r="D323" s="68"/>
      <c r="E323" s="69"/>
      <c r="F323" s="69"/>
      <c r="G323" s="70"/>
      <c r="H323" s="83"/>
      <c r="I323" s="83"/>
      <c r="J323" s="69"/>
      <c r="K323" s="69"/>
      <c r="L323" s="70"/>
      <c r="M323" s="83"/>
      <c r="N323" s="83"/>
      <c r="O323" s="69"/>
      <c r="P323" s="69"/>
    </row>
    <row r="324" spans="3:16" s="25" customFormat="1" ht="12.75" customHeight="1">
      <c r="C324" s="68"/>
      <c r="D324" s="68"/>
      <c r="E324" s="69"/>
      <c r="F324" s="69"/>
      <c r="G324" s="70"/>
      <c r="H324" s="83"/>
      <c r="I324" s="83"/>
      <c r="J324" s="69"/>
      <c r="K324" s="69"/>
      <c r="L324" s="70"/>
      <c r="M324" s="83"/>
      <c r="N324" s="83"/>
      <c r="O324" s="69"/>
      <c r="P324" s="69"/>
    </row>
    <row r="325" spans="3:16" s="25" customFormat="1" ht="12.75" customHeight="1">
      <c r="C325" s="68"/>
      <c r="D325" s="68"/>
      <c r="E325" s="69"/>
      <c r="F325" s="69"/>
      <c r="G325" s="70"/>
      <c r="H325" s="83"/>
      <c r="I325" s="83"/>
      <c r="J325" s="69"/>
      <c r="K325" s="69"/>
      <c r="L325" s="70"/>
      <c r="M325" s="83"/>
      <c r="N325" s="83"/>
      <c r="O325" s="69"/>
      <c r="P325" s="69"/>
    </row>
    <row r="326" spans="3:16" s="25" customFormat="1" ht="12.75" customHeight="1">
      <c r="C326" s="68"/>
      <c r="D326" s="68"/>
      <c r="E326" s="69"/>
      <c r="F326" s="69"/>
      <c r="G326" s="70"/>
      <c r="H326" s="83"/>
      <c r="I326" s="83"/>
      <c r="J326" s="69"/>
      <c r="K326" s="69"/>
      <c r="L326" s="70"/>
      <c r="M326" s="83"/>
      <c r="N326" s="83"/>
      <c r="O326" s="69"/>
      <c r="P326" s="69"/>
    </row>
    <row r="327" spans="3:16" s="25" customFormat="1" ht="12.75" customHeight="1">
      <c r="C327" s="68"/>
      <c r="D327" s="68"/>
      <c r="E327" s="69"/>
      <c r="F327" s="69"/>
      <c r="G327" s="70"/>
      <c r="H327" s="83"/>
      <c r="I327" s="83"/>
      <c r="J327" s="69"/>
      <c r="K327" s="69"/>
      <c r="L327" s="70"/>
      <c r="M327" s="83"/>
      <c r="N327" s="83"/>
      <c r="O327" s="69"/>
      <c r="P327" s="69"/>
    </row>
    <row r="328" spans="3:16" s="25" customFormat="1" ht="12.75" customHeight="1">
      <c r="C328" s="68"/>
      <c r="D328" s="68"/>
      <c r="E328" s="69"/>
      <c r="F328" s="69"/>
      <c r="G328" s="70"/>
      <c r="H328" s="83"/>
      <c r="I328" s="83"/>
      <c r="J328" s="69"/>
      <c r="K328" s="69"/>
      <c r="L328" s="70"/>
      <c r="M328" s="83"/>
      <c r="N328" s="83"/>
      <c r="O328" s="69"/>
      <c r="P328" s="69"/>
    </row>
    <row r="329" spans="3:16" s="25" customFormat="1" ht="12.75" customHeight="1">
      <c r="C329" s="68"/>
      <c r="D329" s="68"/>
      <c r="E329" s="69"/>
      <c r="F329" s="69"/>
      <c r="G329" s="70"/>
      <c r="H329" s="83"/>
      <c r="I329" s="83"/>
      <c r="J329" s="69"/>
      <c r="K329" s="69"/>
      <c r="L329" s="70"/>
      <c r="M329" s="83"/>
      <c r="N329" s="83"/>
      <c r="O329" s="69"/>
      <c r="P329" s="69"/>
    </row>
    <row r="330" spans="3:16" s="25" customFormat="1" ht="12.75" customHeight="1">
      <c r="C330" s="68"/>
      <c r="D330" s="68"/>
      <c r="E330" s="69"/>
      <c r="F330" s="69"/>
      <c r="G330" s="70"/>
      <c r="H330" s="83"/>
      <c r="I330" s="83"/>
      <c r="J330" s="69"/>
      <c r="K330" s="69"/>
      <c r="L330" s="70"/>
      <c r="M330" s="83"/>
      <c r="N330" s="83"/>
      <c r="O330" s="69"/>
      <c r="P330" s="69"/>
    </row>
    <row r="331" spans="3:16" s="25" customFormat="1" ht="12.75" customHeight="1">
      <c r="C331" s="68"/>
      <c r="D331" s="68"/>
      <c r="E331" s="69"/>
      <c r="F331" s="69"/>
      <c r="G331" s="70"/>
      <c r="H331" s="83"/>
      <c r="I331" s="83"/>
      <c r="J331" s="69"/>
      <c r="K331" s="69"/>
      <c r="L331" s="70"/>
      <c r="M331" s="83"/>
      <c r="N331" s="83"/>
      <c r="O331" s="69"/>
      <c r="P331" s="69"/>
    </row>
    <row r="332" spans="3:16" s="25" customFormat="1" ht="12.75" customHeight="1">
      <c r="C332" s="68"/>
      <c r="D332" s="68"/>
      <c r="E332" s="69"/>
      <c r="F332" s="69"/>
      <c r="G332" s="70"/>
      <c r="H332" s="83"/>
      <c r="I332" s="83"/>
      <c r="J332" s="69"/>
      <c r="K332" s="69"/>
      <c r="L332" s="70"/>
      <c r="M332" s="83"/>
      <c r="N332" s="83"/>
      <c r="O332" s="69"/>
      <c r="P332" s="69"/>
    </row>
    <row r="333" spans="3:16" s="25" customFormat="1" ht="12.75" customHeight="1">
      <c r="C333" s="68"/>
      <c r="D333" s="68"/>
      <c r="E333" s="69"/>
      <c r="F333" s="69"/>
      <c r="G333" s="70"/>
      <c r="H333" s="83"/>
      <c r="I333" s="83"/>
      <c r="J333" s="69"/>
      <c r="K333" s="69"/>
      <c r="L333" s="70"/>
      <c r="M333" s="83"/>
      <c r="N333" s="83"/>
      <c r="O333" s="69"/>
      <c r="P333" s="69"/>
    </row>
    <row r="334" spans="3:16" s="25" customFormat="1" ht="12.75" customHeight="1">
      <c r="C334" s="68"/>
      <c r="D334" s="68"/>
      <c r="E334" s="69"/>
      <c r="F334" s="69"/>
      <c r="G334" s="70"/>
      <c r="H334" s="83"/>
      <c r="I334" s="83"/>
      <c r="J334" s="69"/>
      <c r="K334" s="69"/>
      <c r="L334" s="70"/>
      <c r="M334" s="83"/>
      <c r="N334" s="83"/>
      <c r="O334" s="69"/>
      <c r="P334" s="69"/>
    </row>
    <row r="335" spans="3:16" s="25" customFormat="1" ht="12.75" customHeight="1">
      <c r="C335" s="68"/>
      <c r="D335" s="68"/>
      <c r="E335" s="69"/>
      <c r="F335" s="69"/>
      <c r="G335" s="70"/>
      <c r="H335" s="83"/>
      <c r="I335" s="83"/>
      <c r="J335" s="69"/>
      <c r="K335" s="69"/>
      <c r="L335" s="70"/>
      <c r="M335" s="83"/>
      <c r="N335" s="83"/>
      <c r="O335" s="69"/>
      <c r="P335" s="69"/>
    </row>
    <row r="336" spans="3:16" s="25" customFormat="1" ht="12.75" customHeight="1">
      <c r="C336" s="68"/>
      <c r="D336" s="68"/>
      <c r="E336" s="69"/>
      <c r="F336" s="69"/>
      <c r="G336" s="70"/>
      <c r="H336" s="83"/>
      <c r="I336" s="83"/>
      <c r="J336" s="69"/>
      <c r="K336" s="69"/>
      <c r="L336" s="70"/>
      <c r="M336" s="83"/>
      <c r="N336" s="83"/>
      <c r="O336" s="69"/>
      <c r="P336" s="69"/>
    </row>
    <row r="337" spans="3:16" s="25" customFormat="1" ht="12.75" customHeight="1">
      <c r="C337" s="68"/>
      <c r="D337" s="68"/>
      <c r="E337" s="69"/>
      <c r="F337" s="69"/>
      <c r="G337" s="70"/>
      <c r="H337" s="83"/>
      <c r="I337" s="83"/>
      <c r="J337" s="69"/>
      <c r="K337" s="69"/>
      <c r="L337" s="70"/>
      <c r="M337" s="83"/>
      <c r="N337" s="83"/>
      <c r="O337" s="69"/>
      <c r="P337" s="69"/>
    </row>
    <row r="338" spans="3:16" s="25" customFormat="1" ht="12.75" customHeight="1">
      <c r="C338" s="68"/>
      <c r="D338" s="68"/>
      <c r="E338" s="69"/>
      <c r="F338" s="69"/>
      <c r="G338" s="70"/>
      <c r="H338" s="83"/>
      <c r="I338" s="83"/>
      <c r="J338" s="69"/>
      <c r="K338" s="69"/>
      <c r="L338" s="70"/>
      <c r="M338" s="83"/>
      <c r="N338" s="83"/>
      <c r="O338" s="69"/>
      <c r="P338" s="69"/>
    </row>
    <row r="339" spans="3:16" s="25" customFormat="1" ht="12.75" customHeight="1">
      <c r="C339" s="68"/>
      <c r="D339" s="68"/>
      <c r="E339" s="69"/>
      <c r="F339" s="69"/>
      <c r="G339" s="70"/>
      <c r="H339" s="83"/>
      <c r="I339" s="83"/>
      <c r="J339" s="69"/>
      <c r="K339" s="69"/>
      <c r="L339" s="70"/>
      <c r="M339" s="83"/>
      <c r="N339" s="83"/>
      <c r="O339" s="69"/>
      <c r="P339" s="69"/>
    </row>
    <row r="340" spans="3:16" s="25" customFormat="1" ht="12.75" customHeight="1">
      <c r="C340" s="68"/>
      <c r="D340" s="68"/>
      <c r="E340" s="69"/>
      <c r="F340" s="69"/>
      <c r="G340" s="70"/>
      <c r="H340" s="83"/>
      <c r="I340" s="83"/>
      <c r="J340" s="69"/>
      <c r="K340" s="69"/>
      <c r="L340" s="70"/>
      <c r="M340" s="83"/>
      <c r="N340" s="83"/>
      <c r="O340" s="69"/>
      <c r="P340" s="69"/>
    </row>
    <row r="341" spans="3:16" s="25" customFormat="1" ht="12.75" customHeight="1">
      <c r="C341" s="68"/>
      <c r="D341" s="68"/>
      <c r="E341" s="69"/>
      <c r="F341" s="69"/>
      <c r="G341" s="70"/>
      <c r="H341" s="83"/>
      <c r="I341" s="83"/>
      <c r="J341" s="69"/>
      <c r="K341" s="69"/>
      <c r="L341" s="70"/>
      <c r="M341" s="83"/>
      <c r="N341" s="83"/>
      <c r="O341" s="69"/>
      <c r="P341" s="69"/>
    </row>
    <row r="342" spans="3:16" s="25" customFormat="1" ht="12.75" customHeight="1">
      <c r="C342" s="68"/>
      <c r="D342" s="68"/>
      <c r="E342" s="69"/>
      <c r="F342" s="69"/>
      <c r="G342" s="70"/>
      <c r="H342" s="83"/>
      <c r="I342" s="83"/>
      <c r="J342" s="69"/>
      <c r="K342" s="69"/>
      <c r="L342" s="70"/>
      <c r="M342" s="83"/>
      <c r="N342" s="83"/>
      <c r="O342" s="69"/>
      <c r="P342" s="69"/>
    </row>
    <row r="343" spans="3:16" s="25" customFormat="1" ht="12.75" customHeight="1">
      <c r="C343" s="68"/>
      <c r="D343" s="68"/>
      <c r="E343" s="69"/>
      <c r="F343" s="69"/>
      <c r="G343" s="70"/>
      <c r="H343" s="83"/>
      <c r="I343" s="83"/>
      <c r="J343" s="69"/>
      <c r="K343" s="69"/>
      <c r="L343" s="70"/>
      <c r="M343" s="83"/>
      <c r="N343" s="83"/>
      <c r="O343" s="69"/>
      <c r="P343" s="69"/>
    </row>
    <row r="344" spans="3:16" s="25" customFormat="1" ht="12.75" customHeight="1">
      <c r="C344" s="68"/>
      <c r="D344" s="68"/>
      <c r="E344" s="69"/>
      <c r="F344" s="69"/>
      <c r="G344" s="70"/>
      <c r="H344" s="83"/>
      <c r="I344" s="83"/>
      <c r="J344" s="69"/>
      <c r="K344" s="69"/>
      <c r="L344" s="70"/>
      <c r="M344" s="83"/>
      <c r="N344" s="83"/>
      <c r="O344" s="69"/>
      <c r="P344" s="69"/>
    </row>
    <row r="345" spans="3:16" s="25" customFormat="1" ht="12.75" customHeight="1">
      <c r="C345" s="68"/>
      <c r="D345" s="68"/>
      <c r="E345" s="69"/>
      <c r="F345" s="69"/>
      <c r="G345" s="70"/>
      <c r="H345" s="83"/>
      <c r="I345" s="83"/>
      <c r="J345" s="69"/>
      <c r="K345" s="69"/>
      <c r="L345" s="70"/>
      <c r="M345" s="83"/>
      <c r="N345" s="83"/>
      <c r="O345" s="69"/>
      <c r="P345" s="69"/>
    </row>
    <row r="346" spans="3:16" s="25" customFormat="1" ht="12.75" customHeight="1">
      <c r="C346" s="68"/>
      <c r="D346" s="68"/>
      <c r="E346" s="69"/>
      <c r="F346" s="69"/>
      <c r="G346" s="70"/>
      <c r="H346" s="83"/>
      <c r="I346" s="83"/>
      <c r="J346" s="69"/>
      <c r="K346" s="69"/>
      <c r="L346" s="70"/>
      <c r="M346" s="83"/>
      <c r="N346" s="83"/>
      <c r="O346" s="69"/>
      <c r="P346" s="69"/>
    </row>
    <row r="347" spans="3:16" s="25" customFormat="1" ht="12.75" customHeight="1">
      <c r="C347" s="68"/>
      <c r="D347" s="68"/>
      <c r="E347" s="69"/>
      <c r="F347" s="69"/>
      <c r="G347" s="70"/>
      <c r="H347" s="83"/>
      <c r="I347" s="83"/>
      <c r="J347" s="69"/>
      <c r="K347" s="69"/>
      <c r="L347" s="70"/>
      <c r="M347" s="83"/>
      <c r="N347" s="83"/>
      <c r="O347" s="69"/>
      <c r="P347" s="69"/>
    </row>
    <row r="348" spans="3:16" s="25" customFormat="1" ht="12.75" customHeight="1">
      <c r="C348" s="68"/>
      <c r="D348" s="68"/>
      <c r="E348" s="69"/>
      <c r="F348" s="69"/>
      <c r="G348" s="70"/>
      <c r="H348" s="83"/>
      <c r="I348" s="83"/>
      <c r="J348" s="69"/>
      <c r="K348" s="69"/>
      <c r="L348" s="70"/>
      <c r="M348" s="83"/>
      <c r="N348" s="83"/>
      <c r="O348" s="69"/>
      <c r="P348" s="69"/>
    </row>
    <row r="349" spans="3:16" s="25" customFormat="1" ht="12.75" customHeight="1">
      <c r="C349" s="68"/>
      <c r="D349" s="68"/>
      <c r="E349" s="69"/>
      <c r="F349" s="69"/>
      <c r="G349" s="70"/>
      <c r="H349" s="83"/>
      <c r="I349" s="83"/>
      <c r="J349" s="69"/>
      <c r="K349" s="69"/>
      <c r="L349" s="70"/>
      <c r="M349" s="83"/>
      <c r="N349" s="83"/>
      <c r="O349" s="69"/>
      <c r="P349" s="69"/>
    </row>
    <row r="350" spans="3:16" s="25" customFormat="1" ht="12.75" customHeight="1">
      <c r="C350" s="68"/>
      <c r="D350" s="68"/>
      <c r="E350" s="69"/>
      <c r="F350" s="69"/>
      <c r="G350" s="70"/>
      <c r="H350" s="83"/>
      <c r="I350" s="83"/>
      <c r="J350" s="69"/>
      <c r="K350" s="69"/>
      <c r="L350" s="70"/>
      <c r="M350" s="83"/>
      <c r="N350" s="83"/>
      <c r="O350" s="69"/>
      <c r="P350" s="69"/>
    </row>
    <row r="351" spans="3:16" s="25" customFormat="1" ht="12.75" customHeight="1">
      <c r="C351" s="68"/>
      <c r="D351" s="68"/>
      <c r="E351" s="69"/>
      <c r="F351" s="69"/>
      <c r="G351" s="70"/>
      <c r="H351" s="83"/>
      <c r="I351" s="83"/>
      <c r="J351" s="69"/>
      <c r="K351" s="69"/>
      <c r="L351" s="70"/>
      <c r="M351" s="83"/>
      <c r="N351" s="83"/>
      <c r="O351" s="69"/>
      <c r="P351" s="69"/>
    </row>
    <row r="352" spans="3:16" s="25" customFormat="1" ht="12.75" customHeight="1">
      <c r="C352" s="68"/>
      <c r="D352" s="68"/>
      <c r="E352" s="69"/>
      <c r="F352" s="69"/>
      <c r="G352" s="70"/>
      <c r="H352" s="83"/>
      <c r="I352" s="83"/>
      <c r="J352" s="69"/>
      <c r="K352" s="69"/>
      <c r="L352" s="70"/>
      <c r="M352" s="83"/>
      <c r="N352" s="83"/>
      <c r="O352" s="69"/>
      <c r="P352" s="69"/>
    </row>
    <row r="353" spans="3:16" s="25" customFormat="1" ht="12.75" customHeight="1">
      <c r="C353" s="68"/>
      <c r="D353" s="68"/>
      <c r="E353" s="69"/>
      <c r="F353" s="69"/>
      <c r="G353" s="70"/>
      <c r="H353" s="83"/>
      <c r="I353" s="83"/>
      <c r="J353" s="69"/>
      <c r="K353" s="69"/>
      <c r="L353" s="70"/>
      <c r="M353" s="83"/>
      <c r="N353" s="83"/>
      <c r="O353" s="69"/>
      <c r="P353" s="69"/>
    </row>
    <row r="354" spans="3:16" s="25" customFormat="1" ht="12.75" customHeight="1">
      <c r="C354" s="68"/>
      <c r="D354" s="68"/>
      <c r="E354" s="69"/>
      <c r="F354" s="69"/>
      <c r="G354" s="70"/>
      <c r="H354" s="83"/>
      <c r="I354" s="83"/>
      <c r="J354" s="69"/>
      <c r="K354" s="69"/>
      <c r="L354" s="70"/>
      <c r="M354" s="83"/>
      <c r="N354" s="83"/>
      <c r="O354" s="69"/>
      <c r="P354" s="69"/>
    </row>
    <row r="355" spans="3:16" s="25" customFormat="1" ht="12.75" customHeight="1">
      <c r="C355" s="68"/>
      <c r="D355" s="68"/>
      <c r="E355" s="69"/>
      <c r="F355" s="69"/>
      <c r="G355" s="70"/>
      <c r="H355" s="83"/>
      <c r="I355" s="83"/>
      <c r="J355" s="69"/>
      <c r="K355" s="69"/>
      <c r="L355" s="70"/>
      <c r="M355" s="83"/>
      <c r="N355" s="83"/>
      <c r="O355" s="69"/>
      <c r="P355" s="69"/>
    </row>
    <row r="356" spans="3:16" s="25" customFormat="1" ht="12.75" customHeight="1">
      <c r="C356" s="68"/>
      <c r="D356" s="68"/>
      <c r="E356" s="69"/>
      <c r="F356" s="69"/>
      <c r="G356" s="70"/>
      <c r="H356" s="83"/>
      <c r="I356" s="83"/>
      <c r="J356" s="69"/>
      <c r="K356" s="69"/>
      <c r="L356" s="70"/>
      <c r="M356" s="83"/>
      <c r="N356" s="83"/>
      <c r="O356" s="69"/>
      <c r="P356" s="69"/>
    </row>
    <row r="357" spans="3:16" s="25" customFormat="1" ht="12.75" customHeight="1">
      <c r="C357" s="68"/>
      <c r="D357" s="68"/>
      <c r="E357" s="69"/>
      <c r="F357" s="69"/>
      <c r="G357" s="70"/>
      <c r="H357" s="83"/>
      <c r="I357" s="83"/>
      <c r="J357" s="69"/>
      <c r="K357" s="69"/>
      <c r="L357" s="70"/>
      <c r="M357" s="83"/>
      <c r="N357" s="83"/>
      <c r="O357" s="69"/>
      <c r="P357" s="69"/>
    </row>
    <row r="358" spans="3:16" s="25" customFormat="1" ht="12.75" customHeight="1">
      <c r="C358" s="68"/>
      <c r="D358" s="68"/>
      <c r="E358" s="69"/>
      <c r="F358" s="69"/>
      <c r="G358" s="70"/>
      <c r="H358" s="83"/>
      <c r="I358" s="83"/>
      <c r="J358" s="69"/>
      <c r="K358" s="69"/>
      <c r="L358" s="70"/>
      <c r="M358" s="83"/>
      <c r="N358" s="83"/>
      <c r="O358" s="69"/>
      <c r="P358" s="69"/>
    </row>
    <row r="359" spans="3:16" s="25" customFormat="1" ht="12.75" customHeight="1">
      <c r="C359" s="68"/>
      <c r="D359" s="68"/>
      <c r="E359" s="69"/>
      <c r="F359" s="69"/>
      <c r="G359" s="70"/>
      <c r="H359" s="83"/>
      <c r="I359" s="83"/>
      <c r="J359" s="69"/>
      <c r="K359" s="69"/>
      <c r="L359" s="70"/>
      <c r="M359" s="83"/>
      <c r="N359" s="83"/>
      <c r="O359" s="69"/>
      <c r="P359" s="69"/>
    </row>
    <row r="360" spans="3:16" s="25" customFormat="1" ht="12.75" customHeight="1">
      <c r="C360" s="68"/>
      <c r="D360" s="68"/>
      <c r="E360" s="69"/>
      <c r="F360" s="69"/>
      <c r="G360" s="70"/>
      <c r="H360" s="83"/>
      <c r="I360" s="83"/>
      <c r="J360" s="69"/>
      <c r="K360" s="69"/>
      <c r="L360" s="70"/>
      <c r="M360" s="83"/>
      <c r="N360" s="83"/>
      <c r="O360" s="69"/>
      <c r="P360" s="69"/>
    </row>
    <row r="361" spans="3:16" s="25" customFormat="1" ht="12.75" customHeight="1">
      <c r="C361" s="68"/>
      <c r="D361" s="68"/>
      <c r="E361" s="69"/>
      <c r="F361" s="69"/>
      <c r="G361" s="70"/>
      <c r="H361" s="83"/>
      <c r="I361" s="83"/>
      <c r="J361" s="69"/>
      <c r="K361" s="69"/>
      <c r="L361" s="70"/>
      <c r="M361" s="83"/>
      <c r="N361" s="83"/>
      <c r="O361" s="69"/>
      <c r="P361" s="69"/>
    </row>
    <row r="362" spans="3:16" s="25" customFormat="1" ht="12.75" customHeight="1">
      <c r="C362" s="68"/>
      <c r="D362" s="68"/>
      <c r="E362" s="69"/>
      <c r="F362" s="69"/>
      <c r="G362" s="70"/>
      <c r="H362" s="83"/>
      <c r="I362" s="83"/>
      <c r="J362" s="69"/>
      <c r="K362" s="69"/>
      <c r="L362" s="70"/>
      <c r="M362" s="83"/>
      <c r="N362" s="83"/>
      <c r="O362" s="69"/>
      <c r="P362" s="69"/>
    </row>
    <row r="363" spans="3:16" s="25" customFormat="1" ht="12.75" customHeight="1">
      <c r="C363" s="68"/>
      <c r="D363" s="68"/>
      <c r="E363" s="69"/>
      <c r="F363" s="69"/>
      <c r="G363" s="70"/>
      <c r="H363" s="83"/>
      <c r="I363" s="83"/>
      <c r="J363" s="69"/>
      <c r="K363" s="69"/>
      <c r="L363" s="70"/>
      <c r="M363" s="83"/>
      <c r="N363" s="83"/>
      <c r="O363" s="69"/>
      <c r="P363" s="69"/>
    </row>
    <row r="364" spans="3:16" s="25" customFormat="1" ht="12.75" customHeight="1">
      <c r="C364" s="68"/>
      <c r="D364" s="68"/>
      <c r="E364" s="69"/>
      <c r="F364" s="69"/>
      <c r="G364" s="70"/>
      <c r="H364" s="83"/>
      <c r="I364" s="83"/>
      <c r="J364" s="69"/>
      <c r="K364" s="69"/>
      <c r="L364" s="70"/>
      <c r="M364" s="83"/>
      <c r="N364" s="83"/>
      <c r="O364" s="69"/>
      <c r="P364" s="69"/>
    </row>
    <row r="365" spans="3:16" s="25" customFormat="1" ht="12.75" customHeight="1">
      <c r="C365" s="68"/>
      <c r="D365" s="68"/>
      <c r="E365" s="69"/>
      <c r="F365" s="69"/>
      <c r="G365" s="70"/>
      <c r="H365" s="83"/>
      <c r="I365" s="83"/>
      <c r="J365" s="69"/>
      <c r="K365" s="69"/>
      <c r="L365" s="70"/>
      <c r="M365" s="83"/>
      <c r="N365" s="83"/>
      <c r="O365" s="69"/>
      <c r="P365" s="69"/>
    </row>
    <row r="366" spans="3:16" s="25" customFormat="1" ht="12.75" customHeight="1">
      <c r="C366" s="68"/>
      <c r="D366" s="68"/>
      <c r="E366" s="69"/>
      <c r="F366" s="69"/>
      <c r="G366" s="70"/>
      <c r="H366" s="83"/>
      <c r="I366" s="83"/>
      <c r="J366" s="69"/>
      <c r="K366" s="69"/>
      <c r="L366" s="70"/>
      <c r="M366" s="83"/>
      <c r="N366" s="83"/>
      <c r="O366" s="69"/>
      <c r="P366" s="69"/>
    </row>
    <row r="367" spans="3:16" s="25" customFormat="1" ht="12.75" customHeight="1">
      <c r="C367" s="68"/>
      <c r="D367" s="68"/>
      <c r="E367" s="69"/>
      <c r="F367" s="69"/>
      <c r="G367" s="70"/>
      <c r="H367" s="83"/>
      <c r="I367" s="83"/>
      <c r="J367" s="69"/>
      <c r="K367" s="69"/>
      <c r="L367" s="70"/>
      <c r="M367" s="83"/>
      <c r="N367" s="83"/>
      <c r="O367" s="69"/>
      <c r="P367" s="69"/>
    </row>
    <row r="368" spans="3:16" s="25" customFormat="1" ht="12.75" customHeight="1">
      <c r="C368" s="68"/>
      <c r="D368" s="68"/>
      <c r="E368" s="69"/>
      <c r="F368" s="69"/>
      <c r="G368" s="70"/>
      <c r="H368" s="83"/>
      <c r="I368" s="83"/>
      <c r="J368" s="69"/>
      <c r="K368" s="69"/>
      <c r="L368" s="70"/>
      <c r="M368" s="83"/>
      <c r="N368" s="83"/>
      <c r="O368" s="69"/>
      <c r="P368" s="69"/>
    </row>
    <row r="369" spans="3:16" s="25" customFormat="1" ht="12.75" customHeight="1">
      <c r="C369" s="68"/>
      <c r="D369" s="68"/>
      <c r="E369" s="69"/>
      <c r="F369" s="69"/>
      <c r="G369" s="70"/>
      <c r="H369" s="83"/>
      <c r="I369" s="83"/>
      <c r="J369" s="69"/>
      <c r="K369" s="69"/>
      <c r="L369" s="70"/>
      <c r="M369" s="83"/>
      <c r="N369" s="83"/>
      <c r="O369" s="69"/>
      <c r="P369" s="69"/>
    </row>
    <row r="370" spans="3:16" s="25" customFormat="1" ht="12.75" customHeight="1">
      <c r="C370" s="68"/>
      <c r="D370" s="68"/>
      <c r="E370" s="69"/>
      <c r="F370" s="69"/>
      <c r="G370" s="70"/>
      <c r="H370" s="83"/>
      <c r="I370" s="83"/>
      <c r="J370" s="69"/>
      <c r="K370" s="69"/>
      <c r="L370" s="70"/>
      <c r="M370" s="83"/>
      <c r="N370" s="83"/>
      <c r="O370" s="69"/>
      <c r="P370" s="69"/>
    </row>
    <row r="371" spans="3:16" s="25" customFormat="1" ht="12.75" customHeight="1">
      <c r="C371" s="68"/>
      <c r="D371" s="68"/>
      <c r="E371" s="69"/>
      <c r="F371" s="69"/>
      <c r="G371" s="70"/>
      <c r="H371" s="83"/>
      <c r="I371" s="83"/>
      <c r="J371" s="69"/>
      <c r="K371" s="69"/>
      <c r="L371" s="70"/>
      <c r="M371" s="83"/>
      <c r="N371" s="83"/>
      <c r="O371" s="69"/>
      <c r="P371" s="69"/>
    </row>
    <row r="372" spans="3:16" s="25" customFormat="1" ht="12.75" customHeight="1">
      <c r="C372" s="68"/>
      <c r="D372" s="68"/>
      <c r="E372" s="69"/>
      <c r="F372" s="69"/>
      <c r="G372" s="70"/>
      <c r="H372" s="83"/>
      <c r="I372" s="83"/>
      <c r="J372" s="69"/>
      <c r="K372" s="69"/>
      <c r="L372" s="70"/>
      <c r="M372" s="83"/>
      <c r="N372" s="83"/>
      <c r="O372" s="69"/>
      <c r="P372" s="69"/>
    </row>
    <row r="373" spans="3:16" s="25" customFormat="1" ht="12.75" customHeight="1">
      <c r="C373" s="68"/>
      <c r="D373" s="68"/>
      <c r="E373" s="69"/>
      <c r="F373" s="69"/>
      <c r="G373" s="70"/>
      <c r="H373" s="83"/>
      <c r="I373" s="83"/>
      <c r="J373" s="69"/>
      <c r="K373" s="69"/>
      <c r="L373" s="70"/>
      <c r="M373" s="83"/>
      <c r="N373" s="83"/>
      <c r="O373" s="69"/>
      <c r="P373" s="69"/>
    </row>
    <row r="374" spans="3:16" s="25" customFormat="1" ht="12.75" customHeight="1">
      <c r="C374" s="68"/>
      <c r="D374" s="68"/>
      <c r="E374" s="69"/>
      <c r="F374" s="69"/>
      <c r="G374" s="70"/>
      <c r="H374" s="83"/>
      <c r="I374" s="83"/>
      <c r="J374" s="69"/>
      <c r="K374" s="69"/>
      <c r="L374" s="70"/>
      <c r="M374" s="83"/>
      <c r="N374" s="83"/>
      <c r="O374" s="69"/>
      <c r="P374" s="69"/>
    </row>
    <row r="375" spans="3:16" s="25" customFormat="1" ht="12.75" customHeight="1">
      <c r="C375" s="68"/>
      <c r="D375" s="68"/>
      <c r="E375" s="69"/>
      <c r="F375" s="69"/>
      <c r="G375" s="70"/>
      <c r="H375" s="83"/>
      <c r="I375" s="83"/>
      <c r="J375" s="69"/>
      <c r="K375" s="69"/>
      <c r="L375" s="70"/>
      <c r="M375" s="83"/>
      <c r="N375" s="83"/>
      <c r="O375" s="69"/>
      <c r="P375" s="69"/>
    </row>
    <row r="376" spans="3:16" s="25" customFormat="1" ht="12.75" customHeight="1">
      <c r="C376" s="68"/>
      <c r="D376" s="68"/>
      <c r="E376" s="69"/>
      <c r="F376" s="69"/>
      <c r="G376" s="70"/>
      <c r="H376" s="83"/>
      <c r="I376" s="83"/>
      <c r="J376" s="69"/>
      <c r="K376" s="69"/>
      <c r="L376" s="70"/>
      <c r="M376" s="83"/>
      <c r="N376" s="83"/>
      <c r="O376" s="69"/>
      <c r="P376" s="69"/>
    </row>
    <row r="377" spans="3:16" s="25" customFormat="1" ht="12.75" customHeight="1">
      <c r="C377" s="68"/>
      <c r="D377" s="68"/>
      <c r="E377" s="69"/>
      <c r="F377" s="69"/>
      <c r="G377" s="70"/>
      <c r="H377" s="83"/>
      <c r="I377" s="83"/>
      <c r="J377" s="69"/>
      <c r="K377" s="69"/>
      <c r="L377" s="70"/>
      <c r="M377" s="83"/>
      <c r="N377" s="83"/>
      <c r="O377" s="69"/>
      <c r="P377" s="69"/>
    </row>
    <row r="378" spans="3:16" s="25" customFormat="1" ht="12.75" customHeight="1">
      <c r="C378" s="68"/>
      <c r="D378" s="68"/>
      <c r="E378" s="69"/>
      <c r="F378" s="69"/>
      <c r="G378" s="70"/>
      <c r="H378" s="83"/>
      <c r="I378" s="83"/>
      <c r="J378" s="69"/>
      <c r="K378" s="69"/>
      <c r="L378" s="70"/>
      <c r="M378" s="83"/>
      <c r="N378" s="83"/>
      <c r="O378" s="69"/>
      <c r="P378" s="69"/>
    </row>
    <row r="379" spans="3:16" s="25" customFormat="1" ht="12.75" customHeight="1">
      <c r="C379" s="68"/>
      <c r="D379" s="68"/>
      <c r="E379" s="69"/>
      <c r="F379" s="69"/>
      <c r="G379" s="70"/>
      <c r="H379" s="83"/>
      <c r="I379" s="83"/>
      <c r="J379" s="69"/>
      <c r="K379" s="69"/>
      <c r="L379" s="70"/>
      <c r="M379" s="83"/>
      <c r="N379" s="83"/>
      <c r="O379" s="69"/>
      <c r="P379" s="69"/>
    </row>
    <row r="380" spans="3:16" s="25" customFormat="1" ht="12.75" customHeight="1">
      <c r="C380" s="68"/>
      <c r="D380" s="68"/>
      <c r="E380" s="69"/>
      <c r="F380" s="69"/>
      <c r="G380" s="70"/>
      <c r="H380" s="83"/>
      <c r="I380" s="83"/>
      <c r="J380" s="69"/>
      <c r="K380" s="69"/>
      <c r="L380" s="70"/>
      <c r="M380" s="83"/>
      <c r="N380" s="83"/>
      <c r="O380" s="69"/>
      <c r="P380" s="69"/>
    </row>
    <row r="381" spans="3:16" s="25" customFormat="1" ht="12.75" customHeight="1">
      <c r="C381" s="68"/>
      <c r="D381" s="68"/>
      <c r="E381" s="69"/>
      <c r="F381" s="69"/>
      <c r="G381" s="70"/>
      <c r="H381" s="83"/>
      <c r="I381" s="83"/>
      <c r="J381" s="69"/>
      <c r="K381" s="69"/>
      <c r="L381" s="70"/>
      <c r="M381" s="83"/>
      <c r="N381" s="83"/>
      <c r="O381" s="69"/>
      <c r="P381" s="69"/>
    </row>
    <row r="382" spans="3:16" s="25" customFormat="1" ht="12.75" customHeight="1">
      <c r="C382" s="68"/>
      <c r="D382" s="68"/>
      <c r="E382" s="69"/>
      <c r="F382" s="69"/>
      <c r="G382" s="70"/>
      <c r="H382" s="83"/>
      <c r="I382" s="83"/>
      <c r="J382" s="69"/>
      <c r="K382" s="69"/>
      <c r="L382" s="70"/>
      <c r="M382" s="83"/>
      <c r="N382" s="83"/>
      <c r="O382" s="69"/>
      <c r="P382" s="69"/>
    </row>
    <row r="383" spans="3:16" s="25" customFormat="1" ht="12.75" customHeight="1">
      <c r="C383" s="68"/>
      <c r="D383" s="68"/>
      <c r="E383" s="69"/>
      <c r="F383" s="69"/>
      <c r="G383" s="70"/>
      <c r="H383" s="83"/>
      <c r="I383" s="83"/>
      <c r="J383" s="69"/>
      <c r="K383" s="69"/>
      <c r="L383" s="70"/>
      <c r="M383" s="83"/>
      <c r="N383" s="83"/>
      <c r="O383" s="69"/>
      <c r="P383" s="69"/>
    </row>
    <row r="384" spans="3:16" s="25" customFormat="1" ht="12.75" customHeight="1">
      <c r="C384" s="68"/>
      <c r="D384" s="68"/>
      <c r="E384" s="69"/>
      <c r="F384" s="69"/>
      <c r="G384" s="70"/>
      <c r="H384" s="83"/>
      <c r="I384" s="83"/>
      <c r="J384" s="69"/>
      <c r="K384" s="69"/>
      <c r="L384" s="70"/>
      <c r="M384" s="83"/>
      <c r="N384" s="83"/>
      <c r="O384" s="69"/>
      <c r="P384" s="69"/>
    </row>
    <row r="385" spans="3:16" s="25" customFormat="1" ht="12.75" customHeight="1">
      <c r="C385" s="68"/>
      <c r="D385" s="68"/>
      <c r="E385" s="69"/>
      <c r="F385" s="69"/>
      <c r="G385" s="70"/>
      <c r="H385" s="83"/>
      <c r="I385" s="83"/>
      <c r="J385" s="69"/>
      <c r="K385" s="69"/>
      <c r="L385" s="70"/>
      <c r="M385" s="83"/>
      <c r="N385" s="83"/>
      <c r="O385" s="69"/>
      <c r="P385" s="69"/>
    </row>
    <row r="386" spans="3:16" s="25" customFormat="1" ht="12.75" customHeight="1">
      <c r="C386" s="68"/>
      <c r="D386" s="68"/>
      <c r="E386" s="69"/>
      <c r="F386" s="69"/>
      <c r="G386" s="70"/>
      <c r="H386" s="83"/>
      <c r="I386" s="83"/>
      <c r="J386" s="69"/>
      <c r="K386" s="69"/>
      <c r="L386" s="70"/>
      <c r="M386" s="83"/>
      <c r="N386" s="83"/>
      <c r="O386" s="69"/>
      <c r="P386" s="69"/>
    </row>
    <row r="387" spans="3:16" s="25" customFormat="1" ht="12.75" customHeight="1">
      <c r="C387" s="68"/>
      <c r="D387" s="68"/>
      <c r="E387" s="69"/>
      <c r="F387" s="69"/>
      <c r="G387" s="70"/>
      <c r="H387" s="83"/>
      <c r="I387" s="83"/>
      <c r="J387" s="69"/>
      <c r="K387" s="69"/>
      <c r="L387" s="70"/>
      <c r="M387" s="83"/>
      <c r="N387" s="83"/>
      <c r="O387" s="69"/>
      <c r="P387" s="69"/>
    </row>
    <row r="388" spans="3:16" s="25" customFormat="1" ht="12.75" customHeight="1">
      <c r="C388" s="68"/>
      <c r="D388" s="68"/>
      <c r="E388" s="69"/>
      <c r="F388" s="69"/>
      <c r="G388" s="70"/>
      <c r="H388" s="83"/>
      <c r="I388" s="83"/>
      <c r="J388" s="69"/>
      <c r="K388" s="69"/>
      <c r="L388" s="70"/>
      <c r="M388" s="83"/>
      <c r="N388" s="83"/>
      <c r="O388" s="69"/>
      <c r="P388" s="69"/>
    </row>
    <row r="389" spans="3:16" s="25" customFormat="1" ht="12.75" customHeight="1">
      <c r="C389" s="68"/>
      <c r="D389" s="68"/>
      <c r="E389" s="69"/>
      <c r="F389" s="69"/>
      <c r="G389" s="70"/>
      <c r="H389" s="83"/>
      <c r="I389" s="83"/>
      <c r="J389" s="69"/>
      <c r="K389" s="69"/>
      <c r="L389" s="70"/>
      <c r="M389" s="83"/>
      <c r="N389" s="83"/>
      <c r="O389" s="69"/>
      <c r="P389" s="69"/>
    </row>
    <row r="390" spans="3:16" s="25" customFormat="1" ht="12.75" customHeight="1">
      <c r="C390" s="68"/>
      <c r="D390" s="68"/>
      <c r="E390" s="69"/>
      <c r="F390" s="69"/>
      <c r="G390" s="70"/>
      <c r="H390" s="83"/>
      <c r="I390" s="83"/>
      <c r="J390" s="69"/>
      <c r="K390" s="69"/>
      <c r="L390" s="70"/>
      <c r="M390" s="83"/>
      <c r="N390" s="83"/>
      <c r="O390" s="69"/>
      <c r="P390" s="69"/>
    </row>
    <row r="391" spans="3:16" s="25" customFormat="1" ht="12.75" customHeight="1">
      <c r="C391" s="68"/>
      <c r="D391" s="68"/>
      <c r="E391" s="69"/>
      <c r="F391" s="69"/>
      <c r="G391" s="70"/>
      <c r="H391" s="83"/>
      <c r="I391" s="83"/>
      <c r="J391" s="69"/>
      <c r="K391" s="69"/>
      <c r="L391" s="70"/>
      <c r="M391" s="83"/>
      <c r="N391" s="83"/>
      <c r="O391" s="69"/>
      <c r="P391" s="69"/>
    </row>
    <row r="392" spans="3:16" s="25" customFormat="1" ht="12.75" customHeight="1">
      <c r="C392" s="68"/>
      <c r="D392" s="68"/>
      <c r="E392" s="69"/>
      <c r="F392" s="69"/>
      <c r="G392" s="70"/>
      <c r="H392" s="83"/>
      <c r="I392" s="83"/>
      <c r="J392" s="69"/>
      <c r="K392" s="69"/>
      <c r="L392" s="70"/>
      <c r="M392" s="83"/>
      <c r="N392" s="83"/>
      <c r="O392" s="69"/>
      <c r="P392" s="69"/>
    </row>
    <row r="393" spans="3:16" s="25" customFormat="1" ht="12.75" customHeight="1">
      <c r="C393" s="68"/>
      <c r="D393" s="68"/>
      <c r="E393" s="69"/>
      <c r="F393" s="69"/>
      <c r="G393" s="70"/>
      <c r="H393" s="83"/>
      <c r="I393" s="83"/>
      <c r="J393" s="69"/>
      <c r="K393" s="69"/>
      <c r="L393" s="70"/>
      <c r="M393" s="83"/>
      <c r="N393" s="83"/>
      <c r="O393" s="69"/>
      <c r="P393" s="69"/>
    </row>
    <row r="394" spans="3:16" s="25" customFormat="1" ht="12.75" customHeight="1">
      <c r="C394" s="68"/>
      <c r="D394" s="68"/>
      <c r="E394" s="69"/>
      <c r="F394" s="69"/>
      <c r="G394" s="70"/>
      <c r="H394" s="83"/>
      <c r="I394" s="83"/>
      <c r="J394" s="69"/>
      <c r="K394" s="69"/>
      <c r="L394" s="70"/>
      <c r="M394" s="83"/>
      <c r="N394" s="83"/>
      <c r="O394" s="69"/>
      <c r="P394" s="69"/>
    </row>
    <row r="395" spans="3:16" s="25" customFormat="1" ht="12.75" customHeight="1">
      <c r="C395" s="68"/>
      <c r="D395" s="68"/>
      <c r="E395" s="69"/>
      <c r="F395" s="69"/>
      <c r="G395" s="70"/>
      <c r="H395" s="83"/>
      <c r="I395" s="83"/>
      <c r="J395" s="69"/>
      <c r="K395" s="69"/>
      <c r="L395" s="70"/>
      <c r="M395" s="83"/>
      <c r="N395" s="83"/>
      <c r="O395" s="69"/>
      <c r="P395" s="69"/>
    </row>
    <row r="396" spans="3:16" s="25" customFormat="1" ht="12.75" customHeight="1">
      <c r="C396" s="68"/>
      <c r="D396" s="68"/>
      <c r="E396" s="69"/>
      <c r="F396" s="69"/>
      <c r="G396" s="70"/>
      <c r="H396" s="83"/>
      <c r="I396" s="83"/>
      <c r="J396" s="69"/>
      <c r="K396" s="69"/>
      <c r="L396" s="70"/>
      <c r="M396" s="83"/>
      <c r="N396" s="83"/>
      <c r="O396" s="69"/>
      <c r="P396" s="69"/>
    </row>
    <row r="397" spans="3:16" s="25" customFormat="1" ht="12.75" customHeight="1">
      <c r="C397" s="68"/>
      <c r="D397" s="68"/>
      <c r="E397" s="69"/>
      <c r="F397" s="69"/>
      <c r="G397" s="70"/>
      <c r="H397" s="83"/>
      <c r="I397" s="83"/>
      <c r="J397" s="69"/>
      <c r="K397" s="69"/>
      <c r="L397" s="70"/>
      <c r="M397" s="83"/>
      <c r="N397" s="83"/>
      <c r="O397" s="69"/>
      <c r="P397" s="69"/>
    </row>
    <row r="398" spans="3:16" s="25" customFormat="1" ht="12.75" customHeight="1">
      <c r="C398" s="68"/>
      <c r="D398" s="68"/>
      <c r="E398" s="69"/>
      <c r="F398" s="69"/>
      <c r="G398" s="70"/>
      <c r="H398" s="83"/>
      <c r="I398" s="83"/>
      <c r="J398" s="69"/>
      <c r="K398" s="69"/>
      <c r="L398" s="70"/>
      <c r="M398" s="83"/>
      <c r="N398" s="83"/>
      <c r="O398" s="69"/>
      <c r="P398" s="69"/>
    </row>
    <row r="399" spans="3:16" s="25" customFormat="1" ht="12.75" customHeight="1">
      <c r="C399" s="68"/>
      <c r="D399" s="68"/>
      <c r="E399" s="69"/>
      <c r="F399" s="69"/>
      <c r="G399" s="70"/>
      <c r="H399" s="83"/>
      <c r="I399" s="83"/>
      <c r="J399" s="69"/>
      <c r="K399" s="69"/>
      <c r="L399" s="70"/>
      <c r="M399" s="83"/>
      <c r="N399" s="83"/>
      <c r="O399" s="69"/>
      <c r="P399" s="69"/>
    </row>
    <row r="400" spans="3:16" s="25" customFormat="1" ht="12.75" customHeight="1">
      <c r="C400" s="68"/>
      <c r="D400" s="68"/>
      <c r="E400" s="69"/>
      <c r="F400" s="69"/>
      <c r="G400" s="70"/>
      <c r="H400" s="83"/>
      <c r="I400" s="83"/>
      <c r="J400" s="69"/>
      <c r="K400" s="69"/>
      <c r="L400" s="70"/>
      <c r="M400" s="83"/>
      <c r="N400" s="83"/>
      <c r="O400" s="69"/>
      <c r="P400" s="69"/>
    </row>
    <row r="401" spans="3:16" s="25" customFormat="1" ht="12.75" customHeight="1">
      <c r="C401" s="68"/>
      <c r="D401" s="68"/>
      <c r="E401" s="69"/>
      <c r="F401" s="69"/>
      <c r="G401" s="70"/>
      <c r="H401" s="83"/>
      <c r="I401" s="83"/>
      <c r="J401" s="69"/>
      <c r="K401" s="69"/>
      <c r="L401" s="70"/>
      <c r="M401" s="83"/>
      <c r="N401" s="83"/>
      <c r="O401" s="69"/>
      <c r="P401" s="69"/>
    </row>
    <row r="402" spans="3:16" s="25" customFormat="1" ht="12.75" customHeight="1">
      <c r="C402" s="68"/>
      <c r="D402" s="68"/>
      <c r="E402" s="69"/>
      <c r="F402" s="69"/>
      <c r="G402" s="70"/>
      <c r="H402" s="83"/>
      <c r="I402" s="83"/>
      <c r="J402" s="69"/>
      <c r="K402" s="69"/>
      <c r="L402" s="70"/>
      <c r="M402" s="83"/>
      <c r="N402" s="83"/>
      <c r="O402" s="69"/>
      <c r="P402" s="69"/>
    </row>
    <row r="403" spans="3:16" s="25" customFormat="1" ht="12.75" customHeight="1">
      <c r="C403" s="68"/>
      <c r="D403" s="68"/>
      <c r="E403" s="69"/>
      <c r="F403" s="69"/>
      <c r="G403" s="70"/>
      <c r="H403" s="83"/>
      <c r="I403" s="83"/>
      <c r="J403" s="69"/>
      <c r="K403" s="69"/>
      <c r="L403" s="70"/>
      <c r="M403" s="83"/>
      <c r="N403" s="83"/>
      <c r="O403" s="69"/>
      <c r="P403" s="69"/>
    </row>
    <row r="404" spans="3:16" s="25" customFormat="1" ht="12.75" customHeight="1">
      <c r="C404" s="68"/>
      <c r="D404" s="68"/>
      <c r="E404" s="69"/>
      <c r="F404" s="69"/>
      <c r="G404" s="70"/>
      <c r="H404" s="83"/>
      <c r="I404" s="83"/>
      <c r="J404" s="69"/>
      <c r="K404" s="69"/>
      <c r="L404" s="70"/>
      <c r="M404" s="83"/>
      <c r="N404" s="83"/>
      <c r="O404" s="69"/>
      <c r="P404" s="69"/>
    </row>
    <row r="405" spans="3:16" s="25" customFormat="1" ht="12.75" customHeight="1">
      <c r="C405" s="68"/>
      <c r="D405" s="68"/>
      <c r="E405" s="69"/>
      <c r="F405" s="69"/>
      <c r="G405" s="70"/>
      <c r="H405" s="83"/>
      <c r="I405" s="83"/>
      <c r="J405" s="69"/>
      <c r="K405" s="69"/>
      <c r="L405" s="70"/>
      <c r="M405" s="83"/>
      <c r="N405" s="83"/>
      <c r="O405" s="69"/>
      <c r="P405" s="69"/>
    </row>
    <row r="406" spans="3:16" s="25" customFormat="1" ht="12.75" customHeight="1">
      <c r="C406" s="68"/>
      <c r="D406" s="68"/>
      <c r="E406" s="69"/>
      <c r="F406" s="69"/>
      <c r="G406" s="70"/>
      <c r="H406" s="83"/>
      <c r="I406" s="83"/>
      <c r="J406" s="69"/>
      <c r="K406" s="69"/>
      <c r="L406" s="70"/>
      <c r="M406" s="83"/>
      <c r="N406" s="83"/>
      <c r="O406" s="69"/>
      <c r="P406" s="69"/>
    </row>
    <row r="407" spans="3:16" s="25" customFormat="1" ht="12.75" customHeight="1">
      <c r="C407" s="68"/>
      <c r="D407" s="68"/>
      <c r="E407" s="69"/>
      <c r="F407" s="69"/>
      <c r="G407" s="70"/>
      <c r="H407" s="83"/>
      <c r="I407" s="83"/>
      <c r="J407" s="69"/>
      <c r="K407" s="69"/>
      <c r="L407" s="70"/>
      <c r="M407" s="83"/>
      <c r="N407" s="83"/>
      <c r="O407" s="69"/>
      <c r="P407" s="69"/>
    </row>
    <row r="408" spans="3:16" s="25" customFormat="1" ht="12.75" customHeight="1">
      <c r="C408" s="68"/>
      <c r="D408" s="68"/>
      <c r="E408" s="69"/>
      <c r="F408" s="69"/>
      <c r="G408" s="70"/>
      <c r="H408" s="83"/>
      <c r="I408" s="83"/>
      <c r="J408" s="69"/>
      <c r="K408" s="69"/>
      <c r="L408" s="70"/>
      <c r="M408" s="83"/>
      <c r="N408" s="83"/>
      <c r="O408" s="69"/>
      <c r="P408" s="69"/>
    </row>
    <row r="409" spans="3:16" s="25" customFormat="1" ht="12.75" customHeight="1">
      <c r="C409" s="68"/>
      <c r="D409" s="68"/>
      <c r="E409" s="69"/>
      <c r="F409" s="69"/>
      <c r="G409" s="70"/>
      <c r="H409" s="83"/>
      <c r="I409" s="83"/>
      <c r="J409" s="69"/>
      <c r="K409" s="69"/>
      <c r="L409" s="70"/>
      <c r="M409" s="83"/>
      <c r="N409" s="83"/>
      <c r="O409" s="69"/>
      <c r="P409" s="69"/>
    </row>
    <row r="410" spans="3:16" s="25" customFormat="1" ht="12.75" customHeight="1">
      <c r="C410" s="68"/>
      <c r="D410" s="68"/>
      <c r="E410" s="69"/>
      <c r="F410" s="69"/>
      <c r="G410" s="70"/>
      <c r="H410" s="83"/>
      <c r="I410" s="83"/>
      <c r="J410" s="69"/>
      <c r="K410" s="69"/>
      <c r="L410" s="70"/>
      <c r="M410" s="83"/>
      <c r="N410" s="83"/>
      <c r="O410" s="69"/>
      <c r="P410" s="69"/>
    </row>
    <row r="411" spans="3:16" s="25" customFormat="1" ht="12.75" customHeight="1">
      <c r="C411" s="68"/>
      <c r="D411" s="68"/>
      <c r="E411" s="69"/>
      <c r="F411" s="69"/>
      <c r="G411" s="70"/>
      <c r="H411" s="83"/>
      <c r="I411" s="83"/>
      <c r="J411" s="69"/>
      <c r="K411" s="69"/>
      <c r="L411" s="70"/>
      <c r="M411" s="83"/>
      <c r="N411" s="83"/>
      <c r="O411" s="69"/>
      <c r="P411" s="69"/>
    </row>
    <row r="412" spans="3:16" s="25" customFormat="1" ht="12.75" customHeight="1">
      <c r="C412" s="68"/>
      <c r="D412" s="68"/>
      <c r="E412" s="69"/>
      <c r="F412" s="69"/>
      <c r="G412" s="70"/>
      <c r="H412" s="83"/>
      <c r="I412" s="83"/>
      <c r="J412" s="69"/>
      <c r="K412" s="69"/>
      <c r="L412" s="70"/>
      <c r="M412" s="83"/>
      <c r="N412" s="83"/>
      <c r="O412" s="69"/>
      <c r="P412" s="69"/>
    </row>
    <row r="413" spans="3:16" s="25" customFormat="1" ht="12.75" customHeight="1">
      <c r="C413" s="68"/>
      <c r="D413" s="68"/>
      <c r="E413" s="69"/>
      <c r="F413" s="69"/>
      <c r="G413" s="70"/>
      <c r="H413" s="83"/>
      <c r="I413" s="83"/>
      <c r="J413" s="69"/>
      <c r="K413" s="69"/>
      <c r="L413" s="70"/>
      <c r="M413" s="83"/>
      <c r="N413" s="83"/>
      <c r="O413" s="69"/>
      <c r="P413" s="69"/>
    </row>
    <row r="414" spans="3:16" s="25" customFormat="1" ht="12.75" customHeight="1">
      <c r="C414" s="68"/>
      <c r="D414" s="68"/>
      <c r="E414" s="69"/>
      <c r="F414" s="69"/>
      <c r="G414" s="70"/>
      <c r="H414" s="83"/>
      <c r="I414" s="83"/>
      <c r="J414" s="69"/>
      <c r="K414" s="69"/>
      <c r="L414" s="70"/>
      <c r="M414" s="83"/>
      <c r="N414" s="83"/>
      <c r="O414" s="69"/>
      <c r="P414" s="69"/>
    </row>
    <row r="415" spans="3:16" s="25" customFormat="1" ht="12.75" customHeight="1">
      <c r="C415" s="68"/>
      <c r="D415" s="68"/>
      <c r="E415" s="69"/>
      <c r="F415" s="69"/>
      <c r="G415" s="70"/>
      <c r="H415" s="83"/>
      <c r="I415" s="83"/>
      <c r="J415" s="69"/>
      <c r="K415" s="69"/>
      <c r="L415" s="70"/>
      <c r="M415" s="83"/>
      <c r="N415" s="83"/>
      <c r="O415" s="69"/>
      <c r="P415" s="69"/>
    </row>
    <row r="416" spans="3:16" s="25" customFormat="1" ht="12.75" customHeight="1">
      <c r="C416" s="68"/>
      <c r="D416" s="68"/>
      <c r="E416" s="69"/>
      <c r="F416" s="69"/>
      <c r="G416" s="70"/>
      <c r="H416" s="83"/>
      <c r="I416" s="83"/>
      <c r="J416" s="69"/>
      <c r="K416" s="69"/>
      <c r="L416" s="70"/>
      <c r="M416" s="83"/>
      <c r="N416" s="83"/>
      <c r="O416" s="69"/>
      <c r="P416" s="69"/>
    </row>
    <row r="417" spans="3:16" s="25" customFormat="1" ht="12.75" customHeight="1">
      <c r="C417" s="68"/>
      <c r="D417" s="68"/>
      <c r="E417" s="69"/>
      <c r="F417" s="69"/>
      <c r="G417" s="70"/>
      <c r="H417" s="83"/>
      <c r="I417" s="83"/>
      <c r="J417" s="69"/>
      <c r="K417" s="69"/>
      <c r="L417" s="70"/>
      <c r="M417" s="83"/>
      <c r="N417" s="83"/>
      <c r="O417" s="69"/>
      <c r="P417" s="69"/>
    </row>
    <row r="418" spans="3:16" s="25" customFormat="1" ht="12.75" customHeight="1">
      <c r="C418" s="68"/>
      <c r="D418" s="68"/>
      <c r="E418" s="69"/>
      <c r="F418" s="69"/>
      <c r="G418" s="70"/>
      <c r="H418" s="83"/>
      <c r="I418" s="83"/>
      <c r="J418" s="69"/>
      <c r="K418" s="69"/>
      <c r="L418" s="70"/>
      <c r="M418" s="83"/>
      <c r="N418" s="83"/>
      <c r="O418" s="69"/>
      <c r="P418" s="69"/>
    </row>
    <row r="419" spans="3:16" s="25" customFormat="1" ht="12.75" customHeight="1">
      <c r="C419" s="68"/>
      <c r="D419" s="68"/>
      <c r="E419" s="69"/>
      <c r="F419" s="69"/>
      <c r="G419" s="70"/>
      <c r="H419" s="83"/>
      <c r="I419" s="83"/>
      <c r="J419" s="69"/>
      <c r="K419" s="69"/>
      <c r="L419" s="70"/>
      <c r="M419" s="83"/>
      <c r="N419" s="83"/>
      <c r="O419" s="69"/>
      <c r="P419" s="69"/>
    </row>
    <row r="420" spans="3:16" s="25" customFormat="1" ht="12.75" customHeight="1">
      <c r="C420" s="68"/>
      <c r="D420" s="68"/>
      <c r="E420" s="69"/>
      <c r="F420" s="69"/>
      <c r="G420" s="70"/>
      <c r="H420" s="83"/>
      <c r="I420" s="83"/>
      <c r="J420" s="69"/>
      <c r="K420" s="69"/>
      <c r="L420" s="70"/>
      <c r="M420" s="83"/>
      <c r="N420" s="83"/>
      <c r="O420" s="69"/>
      <c r="P420" s="69"/>
    </row>
    <row r="421" spans="3:16" s="25" customFormat="1" ht="12.75" customHeight="1">
      <c r="C421" s="68"/>
      <c r="D421" s="68"/>
      <c r="E421" s="69"/>
      <c r="F421" s="69"/>
      <c r="G421" s="70"/>
      <c r="H421" s="83"/>
      <c r="I421" s="83"/>
      <c r="J421" s="69"/>
      <c r="K421" s="69"/>
      <c r="L421" s="70"/>
      <c r="M421" s="83"/>
      <c r="N421" s="83"/>
      <c r="O421" s="69"/>
      <c r="P421" s="69"/>
    </row>
    <row r="422" spans="3:16" s="25" customFormat="1" ht="12.75" customHeight="1">
      <c r="C422" s="68"/>
      <c r="D422" s="68"/>
      <c r="E422" s="69"/>
      <c r="F422" s="69"/>
      <c r="G422" s="70"/>
      <c r="H422" s="83"/>
      <c r="I422" s="83"/>
      <c r="J422" s="69"/>
      <c r="K422" s="69"/>
      <c r="L422" s="70"/>
      <c r="M422" s="83"/>
      <c r="N422" s="83"/>
      <c r="O422" s="69"/>
      <c r="P422" s="69"/>
    </row>
    <row r="423" spans="3:16" s="25" customFormat="1" ht="12.75" customHeight="1">
      <c r="C423" s="68"/>
      <c r="D423" s="68"/>
      <c r="E423" s="69"/>
      <c r="F423" s="69"/>
      <c r="G423" s="70"/>
      <c r="H423" s="83"/>
      <c r="I423" s="83"/>
      <c r="J423" s="69"/>
      <c r="K423" s="69"/>
      <c r="L423" s="70"/>
      <c r="M423" s="83"/>
      <c r="N423" s="83"/>
      <c r="O423" s="69"/>
      <c r="P423" s="69"/>
    </row>
    <row r="424" spans="3:16" s="25" customFormat="1" ht="12.75" customHeight="1">
      <c r="C424" s="68"/>
      <c r="D424" s="68"/>
      <c r="E424" s="69"/>
      <c r="F424" s="69"/>
      <c r="G424" s="70"/>
      <c r="H424" s="83"/>
      <c r="I424" s="83"/>
      <c r="J424" s="69"/>
      <c r="K424" s="69"/>
      <c r="L424" s="70"/>
      <c r="M424" s="83"/>
      <c r="N424" s="83"/>
      <c r="O424" s="69"/>
      <c r="P424" s="69"/>
    </row>
    <row r="425" spans="3:16" s="25" customFormat="1" ht="12.75" customHeight="1">
      <c r="C425" s="68"/>
      <c r="D425" s="68"/>
      <c r="E425" s="69"/>
      <c r="F425" s="69"/>
      <c r="G425" s="70"/>
      <c r="H425" s="83"/>
      <c r="I425" s="83"/>
      <c r="J425" s="69"/>
      <c r="K425" s="69"/>
      <c r="L425" s="70"/>
      <c r="M425" s="83"/>
      <c r="N425" s="83"/>
      <c r="O425" s="69"/>
      <c r="P425" s="69"/>
    </row>
    <row r="426" spans="3:16" s="25" customFormat="1" ht="12.75" customHeight="1">
      <c r="C426" s="68"/>
      <c r="D426" s="68"/>
      <c r="E426" s="69"/>
      <c r="F426" s="69"/>
      <c r="G426" s="70"/>
      <c r="H426" s="83"/>
      <c r="I426" s="83"/>
      <c r="J426" s="69"/>
      <c r="K426" s="69"/>
      <c r="L426" s="70"/>
      <c r="M426" s="83"/>
      <c r="N426" s="83"/>
      <c r="O426" s="69"/>
      <c r="P426" s="69"/>
    </row>
    <row r="427" spans="3:16" s="25" customFormat="1" ht="12.75" customHeight="1">
      <c r="C427" s="68"/>
      <c r="D427" s="68"/>
      <c r="E427" s="69"/>
      <c r="F427" s="69"/>
      <c r="G427" s="70"/>
      <c r="H427" s="83"/>
      <c r="I427" s="83"/>
      <c r="J427" s="69"/>
      <c r="K427" s="69"/>
      <c r="L427" s="70"/>
      <c r="M427" s="83"/>
      <c r="N427" s="83"/>
      <c r="O427" s="69"/>
      <c r="P427" s="69"/>
    </row>
    <row r="428" spans="3:16" s="25" customFormat="1" ht="12.75" customHeight="1">
      <c r="C428" s="68"/>
      <c r="D428" s="68"/>
      <c r="E428" s="69"/>
      <c r="F428" s="69"/>
      <c r="G428" s="70"/>
      <c r="H428" s="83"/>
      <c r="I428" s="83"/>
      <c r="J428" s="69"/>
      <c r="K428" s="69"/>
      <c r="L428" s="70"/>
      <c r="M428" s="83"/>
      <c r="N428" s="83"/>
      <c r="O428" s="69"/>
      <c r="P428" s="69"/>
    </row>
    <row r="429" spans="3:16" s="25" customFormat="1" ht="12.75" customHeight="1">
      <c r="C429" s="68"/>
      <c r="D429" s="68"/>
      <c r="E429" s="69"/>
      <c r="F429" s="69"/>
      <c r="G429" s="70"/>
      <c r="H429" s="83"/>
      <c r="I429" s="83"/>
      <c r="J429" s="69"/>
      <c r="K429" s="69"/>
      <c r="L429" s="70"/>
      <c r="M429" s="83"/>
      <c r="N429" s="83"/>
      <c r="O429" s="69"/>
      <c r="P429" s="69"/>
    </row>
    <row r="430" spans="3:16" s="25" customFormat="1" ht="12.75" customHeight="1">
      <c r="C430" s="68"/>
      <c r="D430" s="68"/>
      <c r="E430" s="69"/>
      <c r="F430" s="69"/>
      <c r="G430" s="70"/>
      <c r="H430" s="83"/>
      <c r="I430" s="83"/>
      <c r="J430" s="69"/>
      <c r="K430" s="69"/>
      <c r="L430" s="70"/>
      <c r="M430" s="83"/>
      <c r="N430" s="83"/>
      <c r="O430" s="69"/>
      <c r="P430" s="69"/>
    </row>
    <row r="431" spans="3:16" s="25" customFormat="1" ht="12.75" customHeight="1">
      <c r="C431" s="68"/>
      <c r="D431" s="68"/>
      <c r="E431" s="69"/>
      <c r="F431" s="69"/>
      <c r="G431" s="70"/>
      <c r="H431" s="83"/>
      <c r="I431" s="83"/>
      <c r="J431" s="69"/>
      <c r="K431" s="69"/>
      <c r="L431" s="70"/>
      <c r="M431" s="83"/>
      <c r="N431" s="83"/>
      <c r="O431" s="69"/>
      <c r="P431" s="69"/>
    </row>
    <row r="432" spans="3:16" s="25" customFormat="1" ht="12.75" customHeight="1">
      <c r="C432" s="68"/>
      <c r="D432" s="68"/>
      <c r="E432" s="69"/>
      <c r="F432" s="69"/>
      <c r="G432" s="70"/>
      <c r="H432" s="83"/>
      <c r="I432" s="83"/>
      <c r="J432" s="69"/>
      <c r="K432" s="69"/>
      <c r="L432" s="70"/>
      <c r="M432" s="83"/>
      <c r="N432" s="83"/>
      <c r="O432" s="69"/>
      <c r="P432" s="69"/>
    </row>
    <row r="433" spans="3:16" s="25" customFormat="1" ht="12.75" customHeight="1">
      <c r="C433" s="68"/>
      <c r="D433" s="68"/>
      <c r="E433" s="69"/>
      <c r="F433" s="69"/>
      <c r="G433" s="70"/>
      <c r="H433" s="83"/>
      <c r="I433" s="83"/>
      <c r="J433" s="69"/>
      <c r="K433" s="69"/>
      <c r="L433" s="70"/>
      <c r="M433" s="83"/>
      <c r="N433" s="83"/>
      <c r="O433" s="69"/>
      <c r="P433" s="69"/>
    </row>
    <row r="434" spans="3:16" s="25" customFormat="1" ht="12.75" customHeight="1">
      <c r="C434" s="68"/>
      <c r="D434" s="68"/>
      <c r="E434" s="69"/>
      <c r="F434" s="69"/>
      <c r="G434" s="70"/>
      <c r="H434" s="83"/>
      <c r="I434" s="83"/>
      <c r="J434" s="69"/>
      <c r="K434" s="69"/>
      <c r="L434" s="70"/>
      <c r="M434" s="83"/>
      <c r="N434" s="83"/>
      <c r="O434" s="69"/>
      <c r="P434" s="69"/>
    </row>
    <row r="435" spans="3:16" s="25" customFormat="1" ht="12.75" customHeight="1">
      <c r="C435" s="68"/>
      <c r="D435" s="68"/>
      <c r="E435" s="69"/>
      <c r="F435" s="69"/>
      <c r="G435" s="70"/>
      <c r="H435" s="83"/>
      <c r="I435" s="83"/>
      <c r="J435" s="69"/>
      <c r="K435" s="69"/>
      <c r="L435" s="70"/>
      <c r="M435" s="83"/>
      <c r="N435" s="83"/>
      <c r="O435" s="69"/>
      <c r="P435" s="69"/>
    </row>
    <row r="436" spans="3:16" s="25" customFormat="1" ht="12.75" customHeight="1">
      <c r="C436" s="68"/>
      <c r="D436" s="68"/>
      <c r="E436" s="69"/>
      <c r="F436" s="69"/>
      <c r="G436" s="70"/>
      <c r="H436" s="83"/>
      <c r="I436" s="83"/>
      <c r="J436" s="69"/>
      <c r="K436" s="69"/>
      <c r="L436" s="70"/>
      <c r="M436" s="83"/>
      <c r="N436" s="83"/>
      <c r="O436" s="69"/>
      <c r="P436" s="69"/>
    </row>
    <row r="437" spans="3:16" s="25" customFormat="1" ht="12.75" customHeight="1">
      <c r="C437" s="68"/>
      <c r="D437" s="68"/>
      <c r="E437" s="69"/>
      <c r="F437" s="69"/>
      <c r="G437" s="70"/>
      <c r="H437" s="83"/>
      <c r="I437" s="83"/>
      <c r="J437" s="69"/>
      <c r="K437" s="69"/>
      <c r="L437" s="70"/>
      <c r="M437" s="83"/>
      <c r="N437" s="83"/>
      <c r="O437" s="69"/>
      <c r="P437" s="69"/>
    </row>
    <row r="438" spans="3:16" s="25" customFormat="1" ht="12.75" customHeight="1">
      <c r="C438" s="68"/>
      <c r="D438" s="68"/>
      <c r="E438" s="69"/>
      <c r="F438" s="69"/>
      <c r="G438" s="70"/>
      <c r="H438" s="83"/>
      <c r="I438" s="83"/>
      <c r="J438" s="69"/>
      <c r="K438" s="69"/>
      <c r="L438" s="70"/>
      <c r="M438" s="83"/>
      <c r="N438" s="83"/>
      <c r="O438" s="69"/>
      <c r="P438" s="69"/>
    </row>
    <row r="439" spans="3:16" s="25" customFormat="1" ht="12.75" customHeight="1">
      <c r="C439" s="68"/>
      <c r="D439" s="68"/>
      <c r="E439" s="69"/>
      <c r="F439" s="69"/>
      <c r="G439" s="70"/>
      <c r="H439" s="83"/>
      <c r="I439" s="83"/>
      <c r="J439" s="69"/>
      <c r="K439" s="69"/>
      <c r="L439" s="70"/>
      <c r="M439" s="83"/>
      <c r="N439" s="83"/>
      <c r="O439" s="69"/>
      <c r="P439" s="69"/>
    </row>
    <row r="440" spans="3:16" s="25" customFormat="1" ht="12.75" customHeight="1">
      <c r="C440" s="68"/>
      <c r="D440" s="68"/>
      <c r="E440" s="69"/>
      <c r="F440" s="69"/>
      <c r="G440" s="70"/>
      <c r="H440" s="83"/>
      <c r="I440" s="83"/>
      <c r="J440" s="69"/>
      <c r="K440" s="69"/>
      <c r="L440" s="70"/>
      <c r="M440" s="83"/>
      <c r="N440" s="83"/>
      <c r="O440" s="69"/>
      <c r="P440" s="69"/>
    </row>
    <row r="441" spans="3:16" s="25" customFormat="1" ht="12.75" customHeight="1">
      <c r="C441" s="68"/>
      <c r="D441" s="68"/>
      <c r="E441" s="69"/>
      <c r="F441" s="69"/>
      <c r="G441" s="70"/>
      <c r="H441" s="83"/>
      <c r="I441" s="83"/>
      <c r="J441" s="69"/>
      <c r="K441" s="69"/>
      <c r="L441" s="70"/>
      <c r="M441" s="83"/>
      <c r="N441" s="83"/>
      <c r="O441" s="69"/>
      <c r="P441" s="69"/>
    </row>
    <row r="442" spans="3:16" s="25" customFormat="1" ht="12.75" customHeight="1">
      <c r="C442" s="68"/>
      <c r="D442" s="68"/>
      <c r="E442" s="69"/>
      <c r="F442" s="69"/>
      <c r="G442" s="70"/>
      <c r="H442" s="83"/>
      <c r="I442" s="83"/>
      <c r="J442" s="69"/>
      <c r="K442" s="69"/>
      <c r="L442" s="70"/>
      <c r="M442" s="83"/>
      <c r="N442" s="83"/>
      <c r="O442" s="69"/>
      <c r="P442" s="69"/>
    </row>
    <row r="443" spans="3:16" s="25" customFormat="1" ht="12.75" customHeight="1">
      <c r="C443" s="68"/>
      <c r="D443" s="68"/>
      <c r="E443" s="69"/>
      <c r="F443" s="69"/>
      <c r="G443" s="70"/>
      <c r="H443" s="83"/>
      <c r="I443" s="83"/>
      <c r="J443" s="69"/>
      <c r="K443" s="69"/>
      <c r="L443" s="70"/>
      <c r="M443" s="83"/>
      <c r="N443" s="83"/>
      <c r="O443" s="69"/>
      <c r="P443" s="69"/>
    </row>
    <row r="444" spans="3:16" s="25" customFormat="1" ht="12.75" customHeight="1">
      <c r="C444" s="68"/>
      <c r="D444" s="68"/>
      <c r="E444" s="69"/>
      <c r="F444" s="69"/>
      <c r="G444" s="70"/>
      <c r="H444" s="83"/>
      <c r="I444" s="83"/>
      <c r="J444" s="69"/>
      <c r="K444" s="69"/>
      <c r="L444" s="70"/>
      <c r="M444" s="83"/>
      <c r="N444" s="83"/>
      <c r="O444" s="69"/>
      <c r="P444" s="69"/>
    </row>
    <row r="445" spans="3:16" s="25" customFormat="1" ht="12.75" customHeight="1">
      <c r="C445" s="68"/>
      <c r="D445" s="68"/>
      <c r="E445" s="69"/>
      <c r="F445" s="69"/>
      <c r="G445" s="70"/>
      <c r="H445" s="83"/>
      <c r="I445" s="83"/>
      <c r="J445" s="69"/>
      <c r="K445" s="69"/>
      <c r="L445" s="70"/>
      <c r="M445" s="83"/>
      <c r="N445" s="83"/>
      <c r="O445" s="69"/>
      <c r="P445" s="69"/>
    </row>
    <row r="446" spans="3:16" s="25" customFormat="1" ht="12.75" customHeight="1">
      <c r="C446" s="68"/>
      <c r="D446" s="68"/>
      <c r="E446" s="69"/>
      <c r="F446" s="69"/>
      <c r="G446" s="70"/>
      <c r="H446" s="83"/>
      <c r="I446" s="83"/>
      <c r="J446" s="69"/>
      <c r="K446" s="69"/>
      <c r="L446" s="70"/>
      <c r="M446" s="83"/>
      <c r="N446" s="83"/>
      <c r="O446" s="69"/>
      <c r="P446" s="69"/>
    </row>
    <row r="447" spans="3:16" s="25" customFormat="1" ht="12.75" customHeight="1">
      <c r="C447" s="68"/>
      <c r="D447" s="68"/>
      <c r="E447" s="69"/>
      <c r="F447" s="69"/>
      <c r="G447" s="70"/>
      <c r="H447" s="83"/>
      <c r="I447" s="83"/>
      <c r="J447" s="69"/>
      <c r="K447" s="69"/>
      <c r="L447" s="70"/>
      <c r="M447" s="83"/>
      <c r="N447" s="83"/>
      <c r="O447" s="69"/>
      <c r="P447" s="69"/>
    </row>
    <row r="448" spans="3:16" s="25" customFormat="1" ht="12.75" customHeight="1">
      <c r="C448" s="68"/>
      <c r="D448" s="68"/>
      <c r="E448" s="69"/>
      <c r="F448" s="69"/>
      <c r="G448" s="70"/>
      <c r="H448" s="83"/>
      <c r="I448" s="83"/>
      <c r="J448" s="69"/>
      <c r="K448" s="69"/>
      <c r="L448" s="70"/>
      <c r="M448" s="83"/>
      <c r="N448" s="83"/>
      <c r="O448" s="69"/>
      <c r="P448" s="69"/>
    </row>
    <row r="449" spans="3:16" s="25" customFormat="1" ht="12.75" customHeight="1">
      <c r="C449" s="68"/>
      <c r="D449" s="68"/>
      <c r="E449" s="69"/>
      <c r="F449" s="69"/>
      <c r="G449" s="70"/>
      <c r="H449" s="83"/>
      <c r="I449" s="83"/>
      <c r="J449" s="69"/>
      <c r="K449" s="69"/>
      <c r="L449" s="70"/>
      <c r="M449" s="83"/>
      <c r="N449" s="83"/>
      <c r="O449" s="69"/>
      <c r="P449" s="69"/>
    </row>
    <row r="450" spans="3:16" s="25" customFormat="1" ht="12.75" customHeight="1">
      <c r="C450" s="68"/>
      <c r="D450" s="68"/>
      <c r="E450" s="69"/>
      <c r="F450" s="69"/>
      <c r="G450" s="70"/>
      <c r="H450" s="83"/>
      <c r="I450" s="83"/>
      <c r="J450" s="69"/>
      <c r="K450" s="69"/>
      <c r="L450" s="70"/>
      <c r="M450" s="83"/>
      <c r="N450" s="83"/>
      <c r="O450" s="69"/>
      <c r="P450" s="69"/>
    </row>
    <row r="451" spans="3:16" s="25" customFormat="1" ht="12.75" customHeight="1">
      <c r="C451" s="68"/>
      <c r="D451" s="68"/>
      <c r="E451" s="69"/>
      <c r="F451" s="69"/>
      <c r="G451" s="70"/>
      <c r="H451" s="83"/>
      <c r="I451" s="83"/>
      <c r="J451" s="69"/>
      <c r="K451" s="69"/>
      <c r="L451" s="70"/>
      <c r="M451" s="83"/>
      <c r="N451" s="83"/>
      <c r="O451" s="69"/>
      <c r="P451" s="69"/>
    </row>
    <row r="452" spans="3:16" s="25" customFormat="1" ht="12.75" customHeight="1">
      <c r="C452" s="68"/>
      <c r="D452" s="68"/>
      <c r="E452" s="69"/>
      <c r="F452" s="69"/>
      <c r="G452" s="70"/>
      <c r="H452" s="83"/>
      <c r="I452" s="83"/>
      <c r="J452" s="69"/>
      <c r="K452" s="69"/>
      <c r="L452" s="70"/>
      <c r="M452" s="83"/>
      <c r="N452" s="83"/>
      <c r="O452" s="69"/>
      <c r="P452" s="69"/>
    </row>
    <row r="453" spans="3:16" s="25" customFormat="1" ht="12.75" customHeight="1">
      <c r="C453" s="68"/>
      <c r="D453" s="68"/>
      <c r="E453" s="69"/>
      <c r="F453" s="69"/>
      <c r="G453" s="70"/>
      <c r="H453" s="83"/>
      <c r="I453" s="83"/>
      <c r="J453" s="69"/>
      <c r="K453" s="69"/>
      <c r="L453" s="70"/>
      <c r="M453" s="83"/>
      <c r="N453" s="83"/>
      <c r="O453" s="69"/>
      <c r="P453" s="69"/>
    </row>
    <row r="454" spans="3:16" s="25" customFormat="1" ht="12.75" customHeight="1">
      <c r="C454" s="68"/>
      <c r="D454" s="68"/>
      <c r="E454" s="69"/>
      <c r="F454" s="69"/>
      <c r="G454" s="70"/>
      <c r="H454" s="83"/>
      <c r="I454" s="83"/>
      <c r="J454" s="69"/>
      <c r="K454" s="69"/>
      <c r="L454" s="70"/>
      <c r="M454" s="83"/>
      <c r="N454" s="83"/>
      <c r="O454" s="69"/>
      <c r="P454" s="69"/>
    </row>
    <row r="455" spans="3:16" s="25" customFormat="1" ht="12.75" customHeight="1">
      <c r="C455" s="68"/>
      <c r="D455" s="68"/>
      <c r="E455" s="69"/>
      <c r="F455" s="69"/>
      <c r="G455" s="70"/>
      <c r="H455" s="83"/>
      <c r="I455" s="83"/>
      <c r="J455" s="69"/>
      <c r="K455" s="69"/>
      <c r="L455" s="70"/>
      <c r="M455" s="83"/>
      <c r="N455" s="83"/>
      <c r="O455" s="69"/>
      <c r="P455" s="69"/>
    </row>
    <row r="456" spans="3:16" s="25" customFormat="1" ht="12.75" customHeight="1">
      <c r="C456" s="68"/>
      <c r="D456" s="68"/>
      <c r="E456" s="69"/>
      <c r="F456" s="69"/>
      <c r="G456" s="70"/>
      <c r="H456" s="83"/>
      <c r="I456" s="83"/>
      <c r="J456" s="69"/>
      <c r="K456" s="69"/>
      <c r="L456" s="70"/>
      <c r="M456" s="83"/>
      <c r="N456" s="83"/>
      <c r="O456" s="69"/>
      <c r="P456" s="69"/>
    </row>
    <row r="457" spans="3:16" s="25" customFormat="1" ht="12.75" customHeight="1">
      <c r="C457" s="68"/>
      <c r="D457" s="68"/>
      <c r="E457" s="69"/>
      <c r="F457" s="69"/>
      <c r="G457" s="70"/>
      <c r="H457" s="83"/>
      <c r="I457" s="83"/>
      <c r="J457" s="69"/>
      <c r="K457" s="69"/>
      <c r="L457" s="70"/>
      <c r="M457" s="83"/>
      <c r="N457" s="83"/>
      <c r="O457" s="69"/>
      <c r="P457" s="69"/>
    </row>
    <row r="458" spans="3:16" s="25" customFormat="1" ht="12.75" customHeight="1">
      <c r="C458" s="68"/>
      <c r="D458" s="68"/>
      <c r="E458" s="69"/>
      <c r="F458" s="69"/>
      <c r="G458" s="70"/>
      <c r="H458" s="83"/>
      <c r="I458" s="83"/>
      <c r="J458" s="69"/>
      <c r="K458" s="69"/>
      <c r="L458" s="70"/>
      <c r="M458" s="83"/>
      <c r="N458" s="83"/>
      <c r="O458" s="69"/>
      <c r="P458" s="69"/>
    </row>
    <row r="459" spans="3:16" s="25" customFormat="1" ht="12.75" customHeight="1">
      <c r="C459" s="68"/>
      <c r="D459" s="68"/>
      <c r="E459" s="69"/>
      <c r="F459" s="69"/>
      <c r="G459" s="70"/>
      <c r="H459" s="83"/>
      <c r="I459" s="83"/>
      <c r="J459" s="69"/>
      <c r="K459" s="69"/>
      <c r="L459" s="70"/>
      <c r="M459" s="83"/>
      <c r="N459" s="83"/>
      <c r="O459" s="69"/>
      <c r="P459" s="69"/>
    </row>
    <row r="460" spans="3:16" s="25" customFormat="1" ht="12.75" customHeight="1">
      <c r="C460" s="68"/>
      <c r="D460" s="68"/>
      <c r="E460" s="69"/>
      <c r="F460" s="69"/>
      <c r="G460" s="70"/>
      <c r="H460" s="83"/>
      <c r="I460" s="83"/>
      <c r="J460" s="69"/>
      <c r="K460" s="69"/>
      <c r="L460" s="70"/>
      <c r="M460" s="83"/>
      <c r="N460" s="83"/>
      <c r="O460" s="69"/>
      <c r="P460" s="69"/>
    </row>
    <row r="461" spans="3:16" s="25" customFormat="1" ht="12.75" customHeight="1">
      <c r="C461" s="68"/>
      <c r="D461" s="68"/>
      <c r="E461" s="69"/>
      <c r="F461" s="69"/>
      <c r="G461" s="70"/>
      <c r="H461" s="83"/>
      <c r="I461" s="83"/>
      <c r="J461" s="69"/>
      <c r="K461" s="69"/>
      <c r="L461" s="70"/>
      <c r="M461" s="83"/>
      <c r="N461" s="83"/>
      <c r="O461" s="69"/>
      <c r="P461" s="69"/>
    </row>
    <row r="462" spans="3:16" s="25" customFormat="1" ht="12.75" customHeight="1">
      <c r="C462" s="68"/>
      <c r="D462" s="68"/>
      <c r="E462" s="69"/>
      <c r="F462" s="69"/>
      <c r="G462" s="70"/>
      <c r="H462" s="83"/>
      <c r="I462" s="83"/>
      <c r="J462" s="69"/>
      <c r="K462" s="69"/>
      <c r="L462" s="70"/>
      <c r="M462" s="83"/>
      <c r="N462" s="83"/>
      <c r="O462" s="69"/>
      <c r="P462" s="69"/>
    </row>
    <row r="463" spans="3:16" s="25" customFormat="1" ht="12.75" customHeight="1">
      <c r="C463" s="68"/>
      <c r="D463" s="68"/>
      <c r="E463" s="69"/>
      <c r="F463" s="69"/>
      <c r="G463" s="70"/>
      <c r="H463" s="83"/>
      <c r="I463" s="83"/>
      <c r="J463" s="69"/>
      <c r="K463" s="69"/>
      <c r="L463" s="70"/>
      <c r="M463" s="83"/>
      <c r="N463" s="83"/>
      <c r="O463" s="69"/>
      <c r="P463" s="69"/>
    </row>
    <row r="464" spans="3:16" s="25" customFormat="1" ht="12.75" customHeight="1">
      <c r="C464" s="68"/>
      <c r="D464" s="68"/>
      <c r="E464" s="69"/>
      <c r="F464" s="69"/>
      <c r="G464" s="70"/>
      <c r="H464" s="83"/>
      <c r="I464" s="83"/>
      <c r="J464" s="69"/>
      <c r="K464" s="69"/>
      <c r="L464" s="70"/>
      <c r="M464" s="83"/>
      <c r="N464" s="83"/>
      <c r="O464" s="69"/>
      <c r="P464" s="69"/>
    </row>
    <row r="465" spans="3:16" s="25" customFormat="1" ht="12.75" customHeight="1">
      <c r="C465" s="68"/>
      <c r="D465" s="68"/>
      <c r="E465" s="69"/>
      <c r="F465" s="69"/>
      <c r="G465" s="70"/>
      <c r="H465" s="83"/>
      <c r="I465" s="83"/>
      <c r="J465" s="69"/>
      <c r="K465" s="69"/>
      <c r="L465" s="70"/>
      <c r="M465" s="83"/>
      <c r="N465" s="83"/>
      <c r="O465" s="69"/>
      <c r="P465" s="69"/>
    </row>
    <row r="466" spans="3:16" s="25" customFormat="1" ht="12.75" customHeight="1">
      <c r="C466" s="68"/>
      <c r="D466" s="68"/>
      <c r="E466" s="69"/>
      <c r="F466" s="69"/>
      <c r="G466" s="70"/>
      <c r="H466" s="83"/>
      <c r="I466" s="83"/>
      <c r="J466" s="69"/>
      <c r="K466" s="69"/>
      <c r="L466" s="70"/>
      <c r="M466" s="83"/>
      <c r="N466" s="83"/>
      <c r="O466" s="69"/>
      <c r="P466" s="69"/>
    </row>
    <row r="467" spans="3:16" s="25" customFormat="1" ht="12.75" customHeight="1">
      <c r="C467" s="68"/>
      <c r="D467" s="68"/>
      <c r="E467" s="69"/>
      <c r="F467" s="69"/>
      <c r="G467" s="70"/>
      <c r="H467" s="83"/>
      <c r="I467" s="83"/>
      <c r="J467" s="69"/>
      <c r="K467" s="69"/>
      <c r="L467" s="70"/>
      <c r="M467" s="83"/>
      <c r="N467" s="83"/>
      <c r="O467" s="69"/>
      <c r="P467" s="69"/>
    </row>
    <row r="468" spans="3:16" s="25" customFormat="1" ht="12.75" customHeight="1">
      <c r="C468" s="68"/>
      <c r="D468" s="68"/>
      <c r="E468" s="69"/>
      <c r="F468" s="69"/>
      <c r="G468" s="70"/>
      <c r="H468" s="83"/>
      <c r="I468" s="83"/>
      <c r="J468" s="69"/>
      <c r="K468" s="69"/>
      <c r="L468" s="70"/>
      <c r="M468" s="83"/>
      <c r="N468" s="83"/>
      <c r="O468" s="69"/>
      <c r="P468" s="69"/>
    </row>
    <row r="469" spans="3:16" s="25" customFormat="1" ht="12.75" customHeight="1">
      <c r="C469" s="68"/>
      <c r="D469" s="68"/>
      <c r="E469" s="69"/>
      <c r="F469" s="69"/>
      <c r="G469" s="70"/>
      <c r="H469" s="83"/>
      <c r="I469" s="83"/>
      <c r="J469" s="69"/>
      <c r="K469" s="69"/>
      <c r="L469" s="70"/>
      <c r="M469" s="83"/>
      <c r="N469" s="83"/>
      <c r="O469" s="69"/>
      <c r="P469" s="69"/>
    </row>
    <row r="470" spans="3:16" s="25" customFormat="1" ht="12.75" customHeight="1">
      <c r="C470" s="68"/>
      <c r="D470" s="68"/>
      <c r="E470" s="69"/>
      <c r="F470" s="69"/>
      <c r="G470" s="70"/>
      <c r="H470" s="83"/>
      <c r="I470" s="83"/>
      <c r="J470" s="69"/>
      <c r="K470" s="69"/>
      <c r="L470" s="70"/>
      <c r="M470" s="83"/>
      <c r="N470" s="83"/>
      <c r="O470" s="69"/>
      <c r="P470" s="69"/>
    </row>
    <row r="471" spans="3:16" s="25" customFormat="1" ht="12.75" customHeight="1">
      <c r="C471" s="68"/>
      <c r="D471" s="68"/>
      <c r="E471" s="69"/>
      <c r="F471" s="69"/>
      <c r="G471" s="70"/>
      <c r="H471" s="83"/>
      <c r="I471" s="83"/>
      <c r="J471" s="69"/>
      <c r="K471" s="69"/>
      <c r="L471" s="70"/>
      <c r="M471" s="83"/>
      <c r="N471" s="83"/>
      <c r="O471" s="69"/>
      <c r="P471" s="69"/>
    </row>
    <row r="472" spans="3:16" s="25" customFormat="1" ht="12.75" customHeight="1">
      <c r="C472" s="68"/>
      <c r="D472" s="68"/>
      <c r="E472" s="69"/>
      <c r="F472" s="69"/>
      <c r="G472" s="70"/>
      <c r="H472" s="83"/>
      <c r="I472" s="83"/>
      <c r="J472" s="69"/>
      <c r="K472" s="69"/>
      <c r="L472" s="70"/>
      <c r="M472" s="83"/>
      <c r="N472" s="83"/>
      <c r="O472" s="69"/>
      <c r="P472" s="69"/>
    </row>
    <row r="473" spans="3:16" s="25" customFormat="1" ht="12.75" customHeight="1">
      <c r="C473" s="68"/>
      <c r="D473" s="68"/>
      <c r="E473" s="69"/>
      <c r="F473" s="69"/>
      <c r="G473" s="70"/>
      <c r="H473" s="83"/>
      <c r="I473" s="83"/>
      <c r="J473" s="69"/>
      <c r="K473" s="69"/>
      <c r="L473" s="70"/>
      <c r="M473" s="83"/>
      <c r="N473" s="83"/>
      <c r="O473" s="69"/>
      <c r="P473" s="69"/>
    </row>
    <row r="474" spans="3:16" s="25" customFormat="1" ht="12.75" customHeight="1">
      <c r="C474" s="68"/>
      <c r="D474" s="68"/>
      <c r="E474" s="69"/>
      <c r="F474" s="69"/>
      <c r="G474" s="70"/>
      <c r="H474" s="83"/>
      <c r="I474" s="83"/>
      <c r="J474" s="69"/>
      <c r="K474" s="69"/>
      <c r="L474" s="70"/>
      <c r="M474" s="83"/>
      <c r="N474" s="83"/>
      <c r="O474" s="69"/>
      <c r="P474" s="69"/>
    </row>
    <row r="475" spans="3:16" s="25" customFormat="1" ht="12.75" customHeight="1">
      <c r="C475" s="68"/>
      <c r="D475" s="68"/>
      <c r="E475" s="69"/>
      <c r="F475" s="69"/>
      <c r="G475" s="70"/>
      <c r="H475" s="83"/>
      <c r="I475" s="83"/>
      <c r="J475" s="69"/>
      <c r="K475" s="69"/>
      <c r="L475" s="70"/>
      <c r="M475" s="83"/>
      <c r="N475" s="83"/>
      <c r="O475" s="69"/>
      <c r="P475" s="69"/>
    </row>
    <row r="476" spans="3:16" s="25" customFormat="1" ht="12.75" customHeight="1">
      <c r="C476" s="68"/>
      <c r="D476" s="68"/>
      <c r="E476" s="69"/>
      <c r="F476" s="69"/>
      <c r="G476" s="70"/>
      <c r="H476" s="83"/>
      <c r="I476" s="83"/>
      <c r="J476" s="69"/>
      <c r="K476" s="69"/>
      <c r="L476" s="70"/>
      <c r="M476" s="83"/>
      <c r="N476" s="83"/>
      <c r="O476" s="69"/>
      <c r="P476" s="69"/>
    </row>
    <row r="477" spans="3:16" s="25" customFormat="1" ht="12.75" customHeight="1">
      <c r="C477" s="68"/>
      <c r="D477" s="68"/>
      <c r="E477" s="69"/>
      <c r="F477" s="69"/>
      <c r="G477" s="70"/>
      <c r="H477" s="83"/>
      <c r="I477" s="83"/>
      <c r="J477" s="69"/>
      <c r="K477" s="69"/>
      <c r="L477" s="70"/>
      <c r="M477" s="83"/>
      <c r="N477" s="83"/>
      <c r="O477" s="69"/>
      <c r="P477" s="69"/>
    </row>
    <row r="478" spans="3:16" s="25" customFormat="1" ht="12.75" customHeight="1">
      <c r="C478" s="68"/>
      <c r="D478" s="68"/>
      <c r="E478" s="69"/>
      <c r="F478" s="69"/>
      <c r="G478" s="70"/>
      <c r="H478" s="83"/>
      <c r="I478" s="83"/>
      <c r="J478" s="69"/>
      <c r="K478" s="69"/>
      <c r="L478" s="70"/>
      <c r="M478" s="83"/>
      <c r="N478" s="83"/>
      <c r="O478" s="69"/>
      <c r="P478" s="69"/>
    </row>
    <row r="479" spans="3:16" s="25" customFormat="1" ht="12.75" customHeight="1">
      <c r="C479" s="68"/>
      <c r="D479" s="68"/>
      <c r="E479" s="69"/>
      <c r="F479" s="69"/>
      <c r="G479" s="70"/>
      <c r="H479" s="83"/>
      <c r="I479" s="83"/>
      <c r="J479" s="69"/>
      <c r="K479" s="69"/>
      <c r="L479" s="70"/>
      <c r="M479" s="83"/>
      <c r="N479" s="83"/>
      <c r="O479" s="69"/>
      <c r="P479" s="69"/>
    </row>
    <row r="480" spans="3:16" s="25" customFormat="1" ht="12.75" customHeight="1">
      <c r="C480" s="68"/>
      <c r="D480" s="68"/>
      <c r="E480" s="69"/>
      <c r="F480" s="69"/>
      <c r="G480" s="70"/>
      <c r="H480" s="83"/>
      <c r="I480" s="83"/>
      <c r="J480" s="69"/>
      <c r="K480" s="69"/>
      <c r="L480" s="70"/>
      <c r="M480" s="83"/>
      <c r="N480" s="83"/>
      <c r="O480" s="69"/>
      <c r="P480" s="69"/>
    </row>
    <row r="481" spans="3:16" s="25" customFormat="1" ht="12.75" customHeight="1">
      <c r="C481" s="68"/>
      <c r="D481" s="68"/>
      <c r="E481" s="69"/>
      <c r="F481" s="69"/>
      <c r="G481" s="70"/>
      <c r="H481" s="83"/>
      <c r="I481" s="83"/>
      <c r="J481" s="69"/>
      <c r="K481" s="69"/>
      <c r="L481" s="70"/>
      <c r="M481" s="83"/>
      <c r="N481" s="83"/>
      <c r="O481" s="69"/>
      <c r="P481" s="69"/>
    </row>
    <row r="482" spans="3:16" s="25" customFormat="1" ht="12.75" customHeight="1">
      <c r="C482" s="68"/>
      <c r="D482" s="68"/>
      <c r="E482" s="69"/>
      <c r="F482" s="69"/>
      <c r="G482" s="70"/>
      <c r="H482" s="83"/>
      <c r="I482" s="83"/>
      <c r="J482" s="69"/>
      <c r="K482" s="69"/>
      <c r="L482" s="70"/>
      <c r="M482" s="83"/>
      <c r="N482" s="83"/>
      <c r="O482" s="69"/>
      <c r="P482" s="69"/>
    </row>
    <row r="483" spans="3:16" s="25" customFormat="1" ht="12.75" customHeight="1">
      <c r="C483" s="68"/>
      <c r="D483" s="68"/>
      <c r="E483" s="69"/>
      <c r="F483" s="69"/>
      <c r="G483" s="70"/>
      <c r="H483" s="83"/>
      <c r="I483" s="83"/>
      <c r="J483" s="69"/>
      <c r="K483" s="69"/>
      <c r="L483" s="70"/>
      <c r="M483" s="83"/>
      <c r="N483" s="83"/>
      <c r="O483" s="69"/>
      <c r="P483" s="69"/>
    </row>
    <row r="484" spans="3:16" s="25" customFormat="1" ht="12.75" customHeight="1">
      <c r="C484" s="68"/>
      <c r="D484" s="68"/>
      <c r="E484" s="69"/>
      <c r="F484" s="69"/>
      <c r="G484" s="70"/>
      <c r="H484" s="83"/>
      <c r="I484" s="83"/>
      <c r="J484" s="69"/>
      <c r="K484" s="69"/>
      <c r="L484" s="70"/>
      <c r="M484" s="83"/>
      <c r="N484" s="83"/>
      <c r="O484" s="69"/>
      <c r="P484" s="69"/>
    </row>
    <row r="485" spans="3:16" s="25" customFormat="1" ht="12.75" customHeight="1">
      <c r="C485" s="68"/>
      <c r="D485" s="68"/>
      <c r="E485" s="69"/>
      <c r="F485" s="69"/>
      <c r="G485" s="70"/>
      <c r="H485" s="83"/>
      <c r="I485" s="83"/>
      <c r="J485" s="69"/>
      <c r="K485" s="69"/>
      <c r="L485" s="70"/>
      <c r="M485" s="83"/>
      <c r="N485" s="83"/>
      <c r="O485" s="69"/>
      <c r="P485" s="69"/>
    </row>
    <row r="486" spans="3:16" s="25" customFormat="1" ht="12.75" customHeight="1">
      <c r="C486" s="68"/>
      <c r="D486" s="68"/>
      <c r="E486" s="69"/>
      <c r="F486" s="69"/>
      <c r="G486" s="70"/>
      <c r="H486" s="83"/>
      <c r="I486" s="83"/>
      <c r="J486" s="69"/>
      <c r="K486" s="69"/>
      <c r="L486" s="70"/>
      <c r="M486" s="83"/>
      <c r="N486" s="83"/>
      <c r="O486" s="69"/>
      <c r="P486" s="69"/>
    </row>
    <row r="487" spans="3:16" s="25" customFormat="1" ht="12.75" customHeight="1">
      <c r="C487" s="68"/>
      <c r="D487" s="68"/>
      <c r="E487" s="69"/>
      <c r="F487" s="69"/>
      <c r="G487" s="70"/>
      <c r="H487" s="83"/>
      <c r="I487" s="83"/>
      <c r="J487" s="69"/>
      <c r="K487" s="69"/>
      <c r="L487" s="70"/>
      <c r="M487" s="83"/>
      <c r="N487" s="83"/>
      <c r="O487" s="69"/>
      <c r="P487" s="69"/>
    </row>
    <row r="488" spans="3:16" s="25" customFormat="1" ht="12.75" customHeight="1">
      <c r="C488" s="68"/>
      <c r="D488" s="68"/>
      <c r="E488" s="69"/>
      <c r="F488" s="69"/>
      <c r="G488" s="70"/>
      <c r="H488" s="83"/>
      <c r="I488" s="83"/>
      <c r="J488" s="69"/>
      <c r="K488" s="69"/>
      <c r="L488" s="70"/>
      <c r="M488" s="83"/>
      <c r="N488" s="83"/>
      <c r="O488" s="69"/>
      <c r="P488" s="69"/>
    </row>
    <row r="489" spans="3:16" s="25" customFormat="1" ht="12.75" customHeight="1">
      <c r="C489" s="68"/>
      <c r="D489" s="68"/>
      <c r="E489" s="69"/>
      <c r="F489" s="69"/>
      <c r="G489" s="70"/>
      <c r="H489" s="83"/>
      <c r="I489" s="83"/>
      <c r="J489" s="69"/>
      <c r="K489" s="69"/>
      <c r="L489" s="70"/>
      <c r="M489" s="83"/>
      <c r="N489" s="83"/>
      <c r="O489" s="69"/>
      <c r="P489" s="69"/>
    </row>
    <row r="490" spans="3:16" s="25" customFormat="1" ht="12.75" customHeight="1">
      <c r="C490" s="68"/>
      <c r="D490" s="68"/>
      <c r="E490" s="69"/>
      <c r="F490" s="69"/>
      <c r="G490" s="70"/>
      <c r="H490" s="83"/>
      <c r="I490" s="83"/>
      <c r="J490" s="69"/>
      <c r="K490" s="69"/>
      <c r="L490" s="70"/>
      <c r="M490" s="83"/>
      <c r="N490" s="83"/>
      <c r="O490" s="69"/>
      <c r="P490" s="69"/>
    </row>
    <row r="491" spans="3:16" s="25" customFormat="1" ht="12.75" customHeight="1">
      <c r="C491" s="68"/>
      <c r="D491" s="68"/>
      <c r="E491" s="69"/>
      <c r="F491" s="69"/>
      <c r="G491" s="70"/>
      <c r="H491" s="83"/>
      <c r="I491" s="83"/>
      <c r="J491" s="69"/>
      <c r="K491" s="69"/>
      <c r="L491" s="70"/>
      <c r="M491" s="83"/>
      <c r="N491" s="83"/>
      <c r="O491" s="69"/>
      <c r="P491" s="69"/>
    </row>
    <row r="492" spans="3:16" s="25" customFormat="1" ht="12.75" customHeight="1">
      <c r="C492" s="68"/>
      <c r="D492" s="68"/>
      <c r="E492" s="69"/>
      <c r="F492" s="69"/>
      <c r="G492" s="70"/>
      <c r="H492" s="83"/>
      <c r="I492" s="83"/>
      <c r="J492" s="69"/>
      <c r="K492" s="69"/>
      <c r="L492" s="70"/>
      <c r="M492" s="83"/>
      <c r="N492" s="83"/>
      <c r="O492" s="69"/>
      <c r="P492" s="69"/>
    </row>
    <row r="493" spans="3:16" s="25" customFormat="1" ht="12.75" customHeight="1">
      <c r="C493" s="68"/>
      <c r="D493" s="68"/>
      <c r="E493" s="69"/>
      <c r="F493" s="69"/>
      <c r="G493" s="70"/>
      <c r="H493" s="83"/>
      <c r="I493" s="83"/>
      <c r="J493" s="69"/>
      <c r="K493" s="69"/>
      <c r="L493" s="70"/>
      <c r="M493" s="83"/>
      <c r="N493" s="83"/>
      <c r="O493" s="69"/>
      <c r="P493" s="69"/>
    </row>
    <row r="494" spans="3:16" s="25" customFormat="1" ht="12.75" customHeight="1">
      <c r="C494" s="68"/>
      <c r="D494" s="68"/>
      <c r="E494" s="69"/>
      <c r="F494" s="69"/>
      <c r="G494" s="70"/>
      <c r="H494" s="83"/>
      <c r="I494" s="83"/>
      <c r="J494" s="69"/>
      <c r="K494" s="69"/>
      <c r="L494" s="70"/>
      <c r="M494" s="83"/>
      <c r="N494" s="83"/>
      <c r="O494" s="69"/>
      <c r="P494" s="69"/>
    </row>
    <row r="495" spans="3:16" s="25" customFormat="1" ht="12.75" customHeight="1">
      <c r="C495" s="68"/>
      <c r="D495" s="68"/>
      <c r="E495" s="69"/>
      <c r="F495" s="69"/>
      <c r="G495" s="70"/>
      <c r="H495" s="83"/>
      <c r="I495" s="83"/>
      <c r="J495" s="69"/>
      <c r="K495" s="69"/>
      <c r="L495" s="70"/>
      <c r="M495" s="83"/>
      <c r="N495" s="83"/>
      <c r="O495" s="69"/>
      <c r="P495" s="69"/>
    </row>
    <row r="496" spans="3:16" s="25" customFormat="1" ht="12.75" customHeight="1">
      <c r="C496" s="68"/>
      <c r="D496" s="68"/>
      <c r="E496" s="69"/>
      <c r="F496" s="69"/>
      <c r="G496" s="70"/>
      <c r="H496" s="83"/>
      <c r="I496" s="83"/>
      <c r="J496" s="69"/>
      <c r="K496" s="69"/>
      <c r="L496" s="70"/>
      <c r="M496" s="83"/>
      <c r="N496" s="83"/>
      <c r="O496" s="69"/>
      <c r="P496" s="69"/>
    </row>
    <row r="497" spans="3:16" s="25" customFormat="1" ht="12.75" customHeight="1">
      <c r="C497" s="68"/>
      <c r="D497" s="68"/>
      <c r="E497" s="69"/>
      <c r="F497" s="69"/>
      <c r="G497" s="70"/>
      <c r="H497" s="83"/>
      <c r="I497" s="83"/>
      <c r="J497" s="69"/>
      <c r="K497" s="69"/>
      <c r="L497" s="70"/>
      <c r="M497" s="83"/>
      <c r="N497" s="83"/>
      <c r="O497" s="69"/>
      <c r="P497" s="69"/>
    </row>
    <row r="498" spans="3:16" s="25" customFormat="1" ht="12.75" customHeight="1">
      <c r="C498" s="68"/>
      <c r="D498" s="68"/>
      <c r="E498" s="69"/>
      <c r="F498" s="69"/>
      <c r="G498" s="70"/>
      <c r="H498" s="83"/>
      <c r="I498" s="83"/>
      <c r="J498" s="69"/>
      <c r="K498" s="69"/>
      <c r="L498" s="70"/>
      <c r="M498" s="83"/>
      <c r="N498" s="83"/>
      <c r="O498" s="69"/>
      <c r="P498" s="69"/>
    </row>
    <row r="499" spans="3:16" s="25" customFormat="1" ht="12.75" customHeight="1">
      <c r="C499" s="68"/>
      <c r="D499" s="68"/>
      <c r="E499" s="69"/>
      <c r="F499" s="69"/>
      <c r="G499" s="70"/>
      <c r="H499" s="83"/>
      <c r="I499" s="83"/>
      <c r="J499" s="69"/>
      <c r="K499" s="69"/>
      <c r="L499" s="70"/>
      <c r="M499" s="83"/>
      <c r="N499" s="83"/>
      <c r="O499" s="69"/>
      <c r="P499" s="69"/>
    </row>
    <row r="500" spans="3:16" s="25" customFormat="1" ht="12.75" customHeight="1">
      <c r="C500" s="68"/>
      <c r="D500" s="68"/>
      <c r="E500" s="69"/>
      <c r="F500" s="69"/>
      <c r="G500" s="70"/>
      <c r="H500" s="83"/>
      <c r="I500" s="83"/>
      <c r="J500" s="69"/>
      <c r="K500" s="69"/>
      <c r="L500" s="70"/>
      <c r="M500" s="83"/>
      <c r="N500" s="83"/>
      <c r="O500" s="69"/>
      <c r="P500" s="69"/>
    </row>
  </sheetData>
  <sheetProtection/>
  <printOptions horizontalCentered="1"/>
  <pageMargins left="0.3937007874015748" right="0.3937007874015748" top="0.3937007874015748" bottom="0.5905511811023623" header="0.5118110236220472" footer="0.3937007874015748"/>
  <pageSetup firstPageNumber="14" useFirstPageNumber="1" horizontalDpi="600" verticalDpi="600" orientation="landscape" paperSize="9" scale="85" r:id="rId1"/>
  <headerFooter alignWithMargins="0">
    <oddFooter>&amp;C&amp;"Verdana,Regular"&amp;P</oddFooter>
  </headerFooter>
</worksheet>
</file>

<file path=xl/worksheets/sheet6.xml><?xml version="1.0" encoding="utf-8"?>
<worksheet xmlns="http://schemas.openxmlformats.org/spreadsheetml/2006/main" xmlns:r="http://schemas.openxmlformats.org/officeDocument/2006/relationships">
  <dimension ref="A1:O500"/>
  <sheetViews>
    <sheetView zoomScalePageLayoutView="0" workbookViewId="0" topLeftCell="A1">
      <selection activeCell="A2" sqref="A2"/>
    </sheetView>
  </sheetViews>
  <sheetFormatPr defaultColWidth="9.140625" defaultRowHeight="12.75" customHeight="1"/>
  <cols>
    <col min="1" max="1" width="30.7109375" style="2" customWidth="1"/>
    <col min="2" max="2" width="22.7109375" style="2" customWidth="1"/>
    <col min="3" max="3" width="9.7109375" style="68" customWidth="1"/>
    <col min="4" max="5" width="11.7109375" style="68" customWidth="1"/>
    <col min="6" max="6" width="12.7109375" style="69" customWidth="1"/>
    <col min="7" max="7" width="2.57421875" style="70" customWidth="1"/>
    <col min="8" max="8" width="9.7109375" style="68" customWidth="1"/>
    <col min="9" max="10" width="11.7109375" style="68" customWidth="1"/>
    <col min="11" max="11" width="12.7109375" style="69" customWidth="1"/>
    <col min="12" max="12" width="9.140625" style="2" customWidth="1"/>
    <col min="13" max="13" width="10.421875" style="2" bestFit="1" customWidth="1"/>
    <col min="14" max="16384" width="9.140625" style="2" customWidth="1"/>
  </cols>
  <sheetData>
    <row r="1" spans="1:11" ht="22.5" customHeight="1" thickBot="1">
      <c r="A1" s="41" t="s">
        <v>346</v>
      </c>
      <c r="B1" s="99"/>
      <c r="C1" s="100"/>
      <c r="D1" s="100"/>
      <c r="E1" s="100"/>
      <c r="F1" s="101"/>
      <c r="G1" s="102"/>
      <c r="H1" s="100"/>
      <c r="I1" s="100"/>
      <c r="J1" s="100"/>
      <c r="K1" s="101"/>
    </row>
    <row r="2" spans="1:11" s="3" customFormat="1" ht="15" customHeight="1">
      <c r="A2" s="13"/>
      <c r="B2" s="13"/>
      <c r="C2" s="86" t="s">
        <v>5</v>
      </c>
      <c r="D2" s="86"/>
      <c r="E2" s="86"/>
      <c r="F2" s="87"/>
      <c r="G2" s="15"/>
      <c r="H2" s="86" t="s">
        <v>6</v>
      </c>
      <c r="I2" s="86"/>
      <c r="J2" s="86"/>
      <c r="K2" s="87"/>
    </row>
    <row r="3" spans="1:11" s="3" customFormat="1" ht="15" customHeight="1">
      <c r="A3" s="3" t="s">
        <v>76</v>
      </c>
      <c r="B3" s="3" t="s">
        <v>77</v>
      </c>
      <c r="C3" s="88" t="s">
        <v>78</v>
      </c>
      <c r="D3" s="88" t="s">
        <v>79</v>
      </c>
      <c r="E3" s="88" t="s">
        <v>80</v>
      </c>
      <c r="F3" s="89" t="s">
        <v>81</v>
      </c>
      <c r="G3" s="77"/>
      <c r="H3" s="88" t="s">
        <v>78</v>
      </c>
      <c r="I3" s="88" t="s">
        <v>79</v>
      </c>
      <c r="J3" s="88" t="s">
        <v>80</v>
      </c>
      <c r="K3" s="89" t="s">
        <v>81</v>
      </c>
    </row>
    <row r="4" spans="1:11" s="3" customFormat="1" ht="15" customHeight="1" thickBot="1">
      <c r="A4" s="16"/>
      <c r="B4" s="16"/>
      <c r="C4" s="32" t="s">
        <v>82</v>
      </c>
      <c r="D4" s="32" t="s">
        <v>83</v>
      </c>
      <c r="E4" s="32" t="s">
        <v>84</v>
      </c>
      <c r="F4" s="93" t="s">
        <v>85</v>
      </c>
      <c r="G4" s="36"/>
      <c r="H4" s="32" t="s">
        <v>82</v>
      </c>
      <c r="I4" s="32" t="s">
        <v>83</v>
      </c>
      <c r="J4" s="32" t="s">
        <v>84</v>
      </c>
      <c r="K4" s="93" t="s">
        <v>85</v>
      </c>
    </row>
    <row r="5" spans="1:11" s="3" customFormat="1" ht="6" customHeight="1">
      <c r="A5" s="103"/>
      <c r="B5" s="103"/>
      <c r="C5" s="104"/>
      <c r="D5" s="104"/>
      <c r="E5" s="104"/>
      <c r="F5" s="105"/>
      <c r="G5" s="106"/>
      <c r="H5" s="104"/>
      <c r="I5" s="104"/>
      <c r="J5" s="104"/>
      <c r="K5" s="105"/>
    </row>
    <row r="6" spans="1:11" ht="12.75">
      <c r="A6" s="2" t="s">
        <v>336</v>
      </c>
      <c r="B6" s="2" t="s">
        <v>87</v>
      </c>
      <c r="C6" s="68" t="s">
        <v>75</v>
      </c>
      <c r="D6" s="68" t="s">
        <v>74</v>
      </c>
      <c r="E6" s="68" t="s">
        <v>74</v>
      </c>
      <c r="F6" s="69" t="s">
        <v>74</v>
      </c>
      <c r="H6" s="68" t="s">
        <v>74</v>
      </c>
      <c r="I6" s="68" t="s">
        <v>74</v>
      </c>
      <c r="J6" s="68" t="s">
        <v>74</v>
      </c>
      <c r="K6" s="69" t="s">
        <v>74</v>
      </c>
    </row>
    <row r="7" spans="1:11" ht="12.75">
      <c r="A7" s="2" t="s">
        <v>347</v>
      </c>
      <c r="B7" s="2" t="s">
        <v>287</v>
      </c>
      <c r="C7" s="68">
        <v>9</v>
      </c>
      <c r="D7" s="68">
        <v>683</v>
      </c>
      <c r="E7" s="68">
        <v>3276</v>
      </c>
      <c r="F7" s="69">
        <v>20.84859584859585</v>
      </c>
      <c r="H7" s="68">
        <v>9</v>
      </c>
      <c r="I7" s="68">
        <v>821</v>
      </c>
      <c r="J7" s="68">
        <v>3276</v>
      </c>
      <c r="K7" s="69">
        <v>25.06105006105006</v>
      </c>
    </row>
    <row r="8" spans="1:11" ht="12.75">
      <c r="A8" s="2" t="s">
        <v>88</v>
      </c>
      <c r="B8" s="2" t="s">
        <v>89</v>
      </c>
      <c r="C8" s="68">
        <v>31</v>
      </c>
      <c r="D8" s="68">
        <v>3426</v>
      </c>
      <c r="E8" s="68">
        <v>4932</v>
      </c>
      <c r="F8" s="69">
        <v>69.4647201946472</v>
      </c>
      <c r="H8" s="68">
        <v>30</v>
      </c>
      <c r="I8" s="68">
        <v>2947</v>
      </c>
      <c r="J8" s="68">
        <v>4551</v>
      </c>
      <c r="K8" s="69">
        <v>64.75499890134037</v>
      </c>
    </row>
    <row r="9" spans="1:11" ht="12.75">
      <c r="A9" s="2" t="s">
        <v>90</v>
      </c>
      <c r="B9" s="2" t="s">
        <v>91</v>
      </c>
      <c r="C9" s="68">
        <v>31</v>
      </c>
      <c r="D9" s="68">
        <v>6951</v>
      </c>
      <c r="E9" s="68">
        <v>8366</v>
      </c>
      <c r="F9" s="69">
        <v>83.0863016973464</v>
      </c>
      <c r="H9" s="68">
        <v>31</v>
      </c>
      <c r="I9" s="68">
        <v>7413</v>
      </c>
      <c r="J9" s="68">
        <v>8368</v>
      </c>
      <c r="K9" s="69">
        <v>88.58747609942638</v>
      </c>
    </row>
    <row r="10" spans="1:11" s="25" customFormat="1" ht="12.75" customHeight="1">
      <c r="A10" s="25" t="s">
        <v>92</v>
      </c>
      <c r="B10" s="25" t="s">
        <v>93</v>
      </c>
      <c r="C10" s="68">
        <v>49</v>
      </c>
      <c r="D10" s="68">
        <v>8673</v>
      </c>
      <c r="E10" s="68">
        <v>11760</v>
      </c>
      <c r="F10" s="69">
        <v>73.75</v>
      </c>
      <c r="G10" s="70"/>
      <c r="H10" s="68">
        <v>49</v>
      </c>
      <c r="I10" s="68">
        <v>9565</v>
      </c>
      <c r="J10" s="68">
        <v>11760</v>
      </c>
      <c r="K10" s="69">
        <v>81.33503401360545</v>
      </c>
    </row>
    <row r="11" spans="1:11" s="25" customFormat="1" ht="12.75" customHeight="1">
      <c r="A11" s="25" t="s">
        <v>94</v>
      </c>
      <c r="B11" s="25" t="s">
        <v>49</v>
      </c>
      <c r="C11" s="68">
        <v>10</v>
      </c>
      <c r="D11" s="68">
        <v>1843</v>
      </c>
      <c r="E11" s="68">
        <v>2865</v>
      </c>
      <c r="F11" s="69">
        <v>64.3280977312391</v>
      </c>
      <c r="G11" s="70"/>
      <c r="H11" s="68">
        <v>9</v>
      </c>
      <c r="I11" s="68">
        <v>1757</v>
      </c>
      <c r="J11" s="68">
        <v>2567</v>
      </c>
      <c r="K11" s="69">
        <v>68.44565640825867</v>
      </c>
    </row>
    <row r="12" spans="1:11" s="25" customFormat="1" ht="12.75" customHeight="1">
      <c r="A12" s="25" t="s">
        <v>95</v>
      </c>
      <c r="B12" s="25" t="s">
        <v>96</v>
      </c>
      <c r="C12" s="68">
        <v>663</v>
      </c>
      <c r="D12" s="68">
        <v>94154</v>
      </c>
      <c r="E12" s="68">
        <v>117271</v>
      </c>
      <c r="F12" s="69">
        <v>80.28753911879323</v>
      </c>
      <c r="G12" s="70"/>
      <c r="H12" s="68">
        <v>663</v>
      </c>
      <c r="I12" s="68">
        <v>94899</v>
      </c>
      <c r="J12" s="68">
        <v>117342</v>
      </c>
      <c r="K12" s="69">
        <v>80.8738559083704</v>
      </c>
    </row>
    <row r="13" spans="1:11" s="25" customFormat="1" ht="12.75" customHeight="1">
      <c r="A13" s="25" t="s">
        <v>97</v>
      </c>
      <c r="B13" s="25" t="s">
        <v>98</v>
      </c>
      <c r="C13" s="68">
        <v>87</v>
      </c>
      <c r="D13" s="68">
        <v>7765</v>
      </c>
      <c r="E13" s="68">
        <v>12651</v>
      </c>
      <c r="F13" s="69">
        <v>61.37854715042289</v>
      </c>
      <c r="G13" s="70"/>
      <c r="H13" s="68">
        <v>86</v>
      </c>
      <c r="I13" s="68">
        <v>7769</v>
      </c>
      <c r="J13" s="68">
        <v>12614</v>
      </c>
      <c r="K13" s="69">
        <v>61.59029649595688</v>
      </c>
    </row>
    <row r="14" spans="1:11" s="25" customFormat="1" ht="12.75" customHeight="1">
      <c r="A14" s="25" t="s">
        <v>99</v>
      </c>
      <c r="B14" s="25" t="s">
        <v>100</v>
      </c>
      <c r="C14" s="68">
        <v>78</v>
      </c>
      <c r="D14" s="68">
        <v>16274</v>
      </c>
      <c r="E14" s="68">
        <v>22456</v>
      </c>
      <c r="F14" s="69">
        <v>72.47060919130745</v>
      </c>
      <c r="G14" s="70"/>
      <c r="H14" s="68">
        <v>78</v>
      </c>
      <c r="I14" s="68">
        <v>16135</v>
      </c>
      <c r="J14" s="68">
        <v>22456</v>
      </c>
      <c r="K14" s="69">
        <v>71.85162094763092</v>
      </c>
    </row>
    <row r="15" spans="1:11" s="25" customFormat="1" ht="12.75" customHeight="1">
      <c r="A15" s="25" t="s">
        <v>348</v>
      </c>
      <c r="B15" s="25" t="s">
        <v>102</v>
      </c>
      <c r="C15" s="68">
        <v>44</v>
      </c>
      <c r="D15" s="68">
        <v>4644</v>
      </c>
      <c r="E15" s="68">
        <v>7480</v>
      </c>
      <c r="F15" s="69">
        <v>62.0855614973262</v>
      </c>
      <c r="G15" s="70"/>
      <c r="H15" s="68">
        <v>44</v>
      </c>
      <c r="I15" s="68">
        <v>4588</v>
      </c>
      <c r="J15" s="68">
        <v>7480</v>
      </c>
      <c r="K15" s="69">
        <v>61.33689839572193</v>
      </c>
    </row>
    <row r="16" spans="1:11" s="25" customFormat="1" ht="12.75" customHeight="1">
      <c r="A16" s="25" t="s">
        <v>278</v>
      </c>
      <c r="B16" s="25" t="s">
        <v>106</v>
      </c>
      <c r="C16" s="68">
        <v>117</v>
      </c>
      <c r="D16" s="68">
        <v>33397</v>
      </c>
      <c r="E16" s="68">
        <v>44109</v>
      </c>
      <c r="F16" s="69">
        <v>75.7147067491895</v>
      </c>
      <c r="G16" s="70"/>
      <c r="H16" s="68">
        <v>117</v>
      </c>
      <c r="I16" s="68">
        <v>36578</v>
      </c>
      <c r="J16" s="68">
        <v>44109</v>
      </c>
      <c r="K16" s="69">
        <v>82.92638690516675</v>
      </c>
    </row>
    <row r="17" spans="1:11" s="25" customFormat="1" ht="12.75" customHeight="1">
      <c r="A17" s="25" t="s">
        <v>263</v>
      </c>
      <c r="B17" s="25" t="s">
        <v>98</v>
      </c>
      <c r="C17" s="68">
        <v>10</v>
      </c>
      <c r="D17" s="68">
        <v>161</v>
      </c>
      <c r="E17" s="68">
        <v>370</v>
      </c>
      <c r="F17" s="69">
        <v>43.513513513513516</v>
      </c>
      <c r="G17" s="70"/>
      <c r="H17" s="68">
        <v>10</v>
      </c>
      <c r="I17" s="68">
        <v>169</v>
      </c>
      <c r="J17" s="68">
        <v>370</v>
      </c>
      <c r="K17" s="69">
        <v>45.67567567567568</v>
      </c>
    </row>
    <row r="18" spans="1:11" s="25" customFormat="1" ht="12.75" customHeight="1">
      <c r="A18" s="25" t="s">
        <v>103</v>
      </c>
      <c r="B18" s="25" t="s">
        <v>104</v>
      </c>
      <c r="C18" s="68">
        <v>27</v>
      </c>
      <c r="D18" s="68">
        <v>5968</v>
      </c>
      <c r="E18" s="68">
        <v>8370</v>
      </c>
      <c r="F18" s="69">
        <v>71.30227001194743</v>
      </c>
      <c r="G18" s="70"/>
      <c r="H18" s="68">
        <v>27</v>
      </c>
      <c r="I18" s="68">
        <v>6831</v>
      </c>
      <c r="J18" s="68">
        <v>8370</v>
      </c>
      <c r="K18" s="69">
        <v>81.61290322580645</v>
      </c>
    </row>
    <row r="19" spans="1:11" s="25" customFormat="1" ht="12.75" customHeight="1">
      <c r="A19" s="25" t="s">
        <v>108</v>
      </c>
      <c r="B19" s="25" t="s">
        <v>109</v>
      </c>
      <c r="C19" s="68">
        <v>62</v>
      </c>
      <c r="D19" s="68">
        <v>13931</v>
      </c>
      <c r="E19" s="68">
        <v>17281</v>
      </c>
      <c r="F19" s="69">
        <v>80.61454776922632</v>
      </c>
      <c r="G19" s="70"/>
      <c r="H19" s="68">
        <v>62</v>
      </c>
      <c r="I19" s="68">
        <v>14539</v>
      </c>
      <c r="J19" s="68">
        <v>17281</v>
      </c>
      <c r="K19" s="69">
        <v>84.13286268155778</v>
      </c>
    </row>
    <row r="20" spans="1:11" s="25" customFormat="1" ht="12.75" customHeight="1">
      <c r="A20" s="25" t="s">
        <v>349</v>
      </c>
      <c r="B20" s="25" t="s">
        <v>48</v>
      </c>
      <c r="C20" s="68" t="s">
        <v>75</v>
      </c>
      <c r="D20" s="68" t="s">
        <v>74</v>
      </c>
      <c r="E20" s="68" t="s">
        <v>74</v>
      </c>
      <c r="F20" s="69" t="s">
        <v>74</v>
      </c>
      <c r="G20" s="70"/>
      <c r="H20" s="68" t="s">
        <v>74</v>
      </c>
      <c r="I20" s="68" t="s">
        <v>74</v>
      </c>
      <c r="J20" s="68" t="s">
        <v>74</v>
      </c>
      <c r="K20" s="69" t="s">
        <v>74</v>
      </c>
    </row>
    <row r="21" spans="1:11" s="25" customFormat="1" ht="12.75" customHeight="1">
      <c r="A21" s="25" t="s">
        <v>110</v>
      </c>
      <c r="B21" s="25" t="s">
        <v>286</v>
      </c>
      <c r="C21" s="68">
        <v>284</v>
      </c>
      <c r="D21" s="68">
        <v>54479</v>
      </c>
      <c r="E21" s="68">
        <v>72659</v>
      </c>
      <c r="F21" s="69">
        <v>74.97901154708984</v>
      </c>
      <c r="G21" s="70"/>
      <c r="H21" s="68">
        <v>284</v>
      </c>
      <c r="I21" s="68">
        <v>58554</v>
      </c>
      <c r="J21" s="68">
        <v>72659</v>
      </c>
      <c r="K21" s="69">
        <v>80.58740142308592</v>
      </c>
    </row>
    <row r="22" spans="1:11" s="25" customFormat="1" ht="12.75" customHeight="1">
      <c r="A22" s="25" t="s">
        <v>111</v>
      </c>
      <c r="B22" s="25" t="s">
        <v>112</v>
      </c>
      <c r="C22" s="68">
        <v>30</v>
      </c>
      <c r="D22" s="68">
        <v>7516</v>
      </c>
      <c r="E22" s="68">
        <v>9091</v>
      </c>
      <c r="F22" s="69">
        <v>82.67517324826753</v>
      </c>
      <c r="G22" s="70"/>
      <c r="H22" s="68">
        <v>30</v>
      </c>
      <c r="I22" s="68">
        <v>8038</v>
      </c>
      <c r="J22" s="68">
        <v>9091</v>
      </c>
      <c r="K22" s="69">
        <v>88.4171158288417</v>
      </c>
    </row>
    <row r="23" spans="1:11" s="25" customFormat="1" ht="12.75" customHeight="1">
      <c r="A23" s="25" t="s">
        <v>113</v>
      </c>
      <c r="B23" s="25" t="s">
        <v>93</v>
      </c>
      <c r="C23" s="68">
        <v>40</v>
      </c>
      <c r="D23" s="68">
        <v>8830</v>
      </c>
      <c r="E23" s="68">
        <v>11542</v>
      </c>
      <c r="F23" s="69">
        <v>76.50320568359037</v>
      </c>
      <c r="G23" s="70"/>
      <c r="H23" s="68">
        <v>40</v>
      </c>
      <c r="I23" s="68">
        <v>8778</v>
      </c>
      <c r="J23" s="68">
        <v>11542</v>
      </c>
      <c r="K23" s="69">
        <v>76.05267717899844</v>
      </c>
    </row>
    <row r="24" spans="1:11" s="25" customFormat="1" ht="12.75" customHeight="1">
      <c r="A24" s="25" t="s">
        <v>114</v>
      </c>
      <c r="B24" s="25" t="s">
        <v>93</v>
      </c>
      <c r="C24" s="68">
        <v>44</v>
      </c>
      <c r="D24" s="68">
        <v>9465</v>
      </c>
      <c r="E24" s="68">
        <v>11710</v>
      </c>
      <c r="F24" s="69">
        <v>80.82835183603757</v>
      </c>
      <c r="G24" s="70"/>
      <c r="H24" s="68">
        <v>44</v>
      </c>
      <c r="I24" s="68">
        <v>9960</v>
      </c>
      <c r="J24" s="68">
        <v>11710</v>
      </c>
      <c r="K24" s="69">
        <v>85.05550811272417</v>
      </c>
    </row>
    <row r="25" spans="1:11" s="25" customFormat="1" ht="12.75" customHeight="1">
      <c r="A25" s="25" t="s">
        <v>255</v>
      </c>
      <c r="B25" s="25" t="s">
        <v>36</v>
      </c>
      <c r="C25" s="68">
        <v>18</v>
      </c>
      <c r="D25" s="68">
        <v>1708</v>
      </c>
      <c r="E25" s="68">
        <v>2524</v>
      </c>
      <c r="F25" s="69">
        <v>67.67036450079239</v>
      </c>
      <c r="G25" s="70"/>
      <c r="H25" s="68">
        <v>18</v>
      </c>
      <c r="I25" s="68">
        <v>1886</v>
      </c>
      <c r="J25" s="68">
        <v>2524</v>
      </c>
      <c r="K25" s="69">
        <v>74.72266244057052</v>
      </c>
    </row>
    <row r="26" spans="1:11" s="25" customFormat="1" ht="12.75" customHeight="1">
      <c r="A26" s="25" t="s">
        <v>292</v>
      </c>
      <c r="B26" s="25" t="s">
        <v>119</v>
      </c>
      <c r="C26" s="68">
        <v>31</v>
      </c>
      <c r="D26" s="68">
        <v>7233</v>
      </c>
      <c r="E26" s="68">
        <v>8618</v>
      </c>
      <c r="F26" s="69">
        <v>83.92898584358319</v>
      </c>
      <c r="G26" s="70"/>
      <c r="H26" s="68">
        <v>31</v>
      </c>
      <c r="I26" s="68">
        <v>8406</v>
      </c>
      <c r="J26" s="68">
        <v>8618</v>
      </c>
      <c r="K26" s="69">
        <v>97.54003249013692</v>
      </c>
    </row>
    <row r="27" spans="1:11" s="25" customFormat="1" ht="12.75" customHeight="1">
      <c r="A27" s="25" t="s">
        <v>350</v>
      </c>
      <c r="B27" s="25" t="s">
        <v>96</v>
      </c>
      <c r="C27" s="68">
        <v>124</v>
      </c>
      <c r="D27" s="68">
        <v>23085</v>
      </c>
      <c r="E27" s="68">
        <v>44916</v>
      </c>
      <c r="F27" s="69">
        <v>51.39593908629442</v>
      </c>
      <c r="G27" s="70"/>
      <c r="H27" s="68">
        <v>124</v>
      </c>
      <c r="I27" s="68">
        <v>19728</v>
      </c>
      <c r="J27" s="68">
        <v>44916</v>
      </c>
      <c r="K27" s="69">
        <v>43.921987710392735</v>
      </c>
    </row>
    <row r="28" spans="2:11" s="25" customFormat="1" ht="12.75" customHeight="1">
      <c r="B28" s="25" t="s">
        <v>116</v>
      </c>
      <c r="C28" s="68">
        <v>310</v>
      </c>
      <c r="D28" s="68">
        <v>69196</v>
      </c>
      <c r="E28" s="68">
        <v>102722</v>
      </c>
      <c r="F28" s="69">
        <v>67.36239559198613</v>
      </c>
      <c r="G28" s="70"/>
      <c r="H28" s="68">
        <v>309</v>
      </c>
      <c r="I28" s="68">
        <v>67760</v>
      </c>
      <c r="J28" s="68">
        <v>102358</v>
      </c>
      <c r="K28" s="69">
        <v>66.19902694464527</v>
      </c>
    </row>
    <row r="29" spans="1:11" s="25" customFormat="1" ht="12.75" customHeight="1">
      <c r="A29" s="25" t="s">
        <v>115</v>
      </c>
      <c r="B29" s="25" t="s">
        <v>107</v>
      </c>
      <c r="C29" s="68">
        <v>434</v>
      </c>
      <c r="D29" s="68">
        <v>92281</v>
      </c>
      <c r="E29" s="68">
        <v>147638</v>
      </c>
      <c r="F29" s="69">
        <v>62.50491065985722</v>
      </c>
      <c r="G29" s="70"/>
      <c r="H29" s="68">
        <v>433</v>
      </c>
      <c r="I29" s="68">
        <v>87488</v>
      </c>
      <c r="J29" s="68">
        <v>147274</v>
      </c>
      <c r="K29" s="69">
        <v>59.40491872292461</v>
      </c>
    </row>
    <row r="30" spans="1:11" s="25" customFormat="1" ht="12.75" customHeight="1">
      <c r="A30" s="25" t="s">
        <v>275</v>
      </c>
      <c r="B30" s="25" t="s">
        <v>116</v>
      </c>
      <c r="C30" s="68">
        <v>93</v>
      </c>
      <c r="D30" s="68">
        <v>19288</v>
      </c>
      <c r="E30" s="68">
        <v>25242</v>
      </c>
      <c r="F30" s="69">
        <v>76.4123286585849</v>
      </c>
      <c r="G30" s="70"/>
      <c r="H30" s="68">
        <v>93</v>
      </c>
      <c r="I30" s="68">
        <v>18647</v>
      </c>
      <c r="J30" s="68">
        <v>25242</v>
      </c>
      <c r="K30" s="69">
        <v>73.87291022898343</v>
      </c>
    </row>
    <row r="31" spans="1:11" s="25" customFormat="1" ht="12.75" customHeight="1">
      <c r="A31" s="25" t="s">
        <v>117</v>
      </c>
      <c r="B31" s="25" t="s">
        <v>112</v>
      </c>
      <c r="C31" s="68">
        <v>8</v>
      </c>
      <c r="D31" s="68">
        <v>1527</v>
      </c>
      <c r="E31" s="68">
        <v>2016</v>
      </c>
      <c r="F31" s="69">
        <v>75.74404761904762</v>
      </c>
      <c r="G31" s="70"/>
      <c r="H31" s="68">
        <v>8</v>
      </c>
      <c r="I31" s="68">
        <v>1757</v>
      </c>
      <c r="J31" s="68">
        <v>2016</v>
      </c>
      <c r="K31" s="69">
        <v>87.15277777777779</v>
      </c>
    </row>
    <row r="32" spans="1:11" s="25" customFormat="1" ht="12.75" customHeight="1">
      <c r="A32" s="25" t="s">
        <v>351</v>
      </c>
      <c r="B32" s="25" t="s">
        <v>93</v>
      </c>
      <c r="C32" s="68" t="s">
        <v>75</v>
      </c>
      <c r="D32" s="68" t="s">
        <v>74</v>
      </c>
      <c r="E32" s="68" t="s">
        <v>75</v>
      </c>
      <c r="F32" s="69" t="s">
        <v>74</v>
      </c>
      <c r="G32" s="70"/>
      <c r="H32" s="68">
        <v>22</v>
      </c>
      <c r="I32" s="68" t="s">
        <v>74</v>
      </c>
      <c r="J32" s="68" t="s">
        <v>74</v>
      </c>
      <c r="K32" s="69" t="s">
        <v>74</v>
      </c>
    </row>
    <row r="33" spans="2:11" s="25" customFormat="1" ht="12.75" customHeight="1">
      <c r="B33" s="25" t="s">
        <v>119</v>
      </c>
      <c r="C33" s="68">
        <v>24</v>
      </c>
      <c r="D33" s="68" t="s">
        <v>74</v>
      </c>
      <c r="E33" s="68" t="s">
        <v>74</v>
      </c>
      <c r="F33" s="69" t="s">
        <v>74</v>
      </c>
      <c r="G33" s="70"/>
      <c r="H33" s="68" t="s">
        <v>75</v>
      </c>
      <c r="I33" s="68" t="s">
        <v>74</v>
      </c>
      <c r="J33" s="68" t="s">
        <v>75</v>
      </c>
      <c r="K33" s="69" t="s">
        <v>74</v>
      </c>
    </row>
    <row r="34" spans="1:11" s="25" customFormat="1" ht="12.75" customHeight="1">
      <c r="A34" s="25" t="s">
        <v>147</v>
      </c>
      <c r="B34" s="25" t="s">
        <v>107</v>
      </c>
      <c r="C34" s="68">
        <v>24</v>
      </c>
      <c r="D34" s="68" t="s">
        <v>75</v>
      </c>
      <c r="E34" s="68" t="s">
        <v>75</v>
      </c>
      <c r="F34" s="69" t="s">
        <v>74</v>
      </c>
      <c r="G34" s="70"/>
      <c r="H34" s="68">
        <v>22</v>
      </c>
      <c r="I34" s="68" t="s">
        <v>75</v>
      </c>
      <c r="J34" s="68" t="s">
        <v>75</v>
      </c>
      <c r="K34" s="69" t="s">
        <v>74</v>
      </c>
    </row>
    <row r="35" spans="1:11" s="25" customFormat="1" ht="12.75" customHeight="1">
      <c r="A35" s="25" t="s">
        <v>120</v>
      </c>
      <c r="B35" s="25" t="s">
        <v>101</v>
      </c>
      <c r="C35" s="68">
        <v>124</v>
      </c>
      <c r="D35" s="68">
        <v>19120</v>
      </c>
      <c r="E35" s="68">
        <v>25716</v>
      </c>
      <c r="F35" s="69">
        <v>74.35059884896562</v>
      </c>
      <c r="G35" s="70"/>
      <c r="H35" s="68">
        <v>124</v>
      </c>
      <c r="I35" s="68">
        <v>17729</v>
      </c>
      <c r="J35" s="68">
        <v>25716</v>
      </c>
      <c r="K35" s="69">
        <v>68.94151501011044</v>
      </c>
    </row>
    <row r="36" spans="1:11" s="25" customFormat="1" ht="12.75" customHeight="1">
      <c r="A36" s="25" t="s">
        <v>121</v>
      </c>
      <c r="B36" s="25" t="s">
        <v>119</v>
      </c>
      <c r="C36" s="68">
        <v>13</v>
      </c>
      <c r="D36" s="68">
        <v>2872</v>
      </c>
      <c r="E36" s="68">
        <v>3298</v>
      </c>
      <c r="F36" s="69">
        <v>87.08308065494239</v>
      </c>
      <c r="G36" s="70"/>
      <c r="H36" s="68">
        <v>13</v>
      </c>
      <c r="I36" s="68">
        <v>2892</v>
      </c>
      <c r="J36" s="68">
        <v>3298</v>
      </c>
      <c r="K36" s="69">
        <v>87.689508793208</v>
      </c>
    </row>
    <row r="37" spans="1:11" s="25" customFormat="1" ht="12.75" customHeight="1">
      <c r="A37" s="25" t="s">
        <v>293</v>
      </c>
      <c r="B37" s="25" t="s">
        <v>101</v>
      </c>
      <c r="C37" s="68">
        <v>93</v>
      </c>
      <c r="D37" s="68">
        <v>14129</v>
      </c>
      <c r="E37" s="68">
        <v>16740</v>
      </c>
      <c r="F37" s="69">
        <v>84.4026284348865</v>
      </c>
      <c r="G37" s="70"/>
      <c r="H37" s="68">
        <v>93</v>
      </c>
      <c r="I37" s="68">
        <v>13721</v>
      </c>
      <c r="J37" s="68">
        <v>16740</v>
      </c>
      <c r="K37" s="69">
        <v>81.96535244922342</v>
      </c>
    </row>
    <row r="38" spans="1:11" s="25" customFormat="1" ht="12.75" customHeight="1">
      <c r="A38" s="25" t="s">
        <v>264</v>
      </c>
      <c r="B38" s="25" t="s">
        <v>105</v>
      </c>
      <c r="C38" s="68">
        <v>62</v>
      </c>
      <c r="D38" s="68">
        <v>12231</v>
      </c>
      <c r="E38" s="68">
        <v>14942</v>
      </c>
      <c r="F38" s="69">
        <v>81.85651184580377</v>
      </c>
      <c r="G38" s="70"/>
      <c r="H38" s="68">
        <v>62</v>
      </c>
      <c r="I38" s="68">
        <v>13137</v>
      </c>
      <c r="J38" s="68">
        <v>14942</v>
      </c>
      <c r="K38" s="69">
        <v>87.91995716771517</v>
      </c>
    </row>
    <row r="39" spans="1:11" s="25" customFormat="1" ht="12.75" customHeight="1">
      <c r="A39" s="25" t="s">
        <v>261</v>
      </c>
      <c r="B39" s="25" t="s">
        <v>100</v>
      </c>
      <c r="C39" s="68">
        <v>17</v>
      </c>
      <c r="D39" s="68">
        <v>2664</v>
      </c>
      <c r="E39" s="68">
        <v>3009</v>
      </c>
      <c r="F39" s="69">
        <v>88.53439680957128</v>
      </c>
      <c r="G39" s="70"/>
      <c r="H39" s="68">
        <v>17</v>
      </c>
      <c r="I39" s="68">
        <v>2563</v>
      </c>
      <c r="J39" s="68">
        <v>3009</v>
      </c>
      <c r="K39" s="69">
        <v>85.17779993353274</v>
      </c>
    </row>
    <row r="40" spans="2:11" s="25" customFormat="1" ht="12.75" customHeight="1">
      <c r="B40" s="25" t="s">
        <v>101</v>
      </c>
      <c r="C40" s="68">
        <v>84</v>
      </c>
      <c r="D40" s="68">
        <v>17333</v>
      </c>
      <c r="E40" s="68">
        <v>20619</v>
      </c>
      <c r="F40" s="69">
        <v>84.06324264028324</v>
      </c>
      <c r="G40" s="70"/>
      <c r="H40" s="68">
        <v>84</v>
      </c>
      <c r="I40" s="68">
        <v>17655</v>
      </c>
      <c r="J40" s="68">
        <v>20619</v>
      </c>
      <c r="K40" s="69">
        <v>85.62490906445511</v>
      </c>
    </row>
    <row r="41" spans="2:11" s="25" customFormat="1" ht="12.75" customHeight="1">
      <c r="B41" s="25" t="s">
        <v>105</v>
      </c>
      <c r="C41" s="68">
        <v>111</v>
      </c>
      <c r="D41" s="68">
        <v>23762</v>
      </c>
      <c r="E41" s="68">
        <v>33540</v>
      </c>
      <c r="F41" s="69">
        <v>70.84675014907573</v>
      </c>
      <c r="G41" s="70"/>
      <c r="H41" s="68">
        <v>111</v>
      </c>
      <c r="I41" s="68">
        <v>27554</v>
      </c>
      <c r="J41" s="68">
        <v>33540</v>
      </c>
      <c r="K41" s="69">
        <v>82.15265354800239</v>
      </c>
    </row>
    <row r="42" spans="2:11" s="25" customFormat="1" ht="12.75" customHeight="1">
      <c r="B42" s="25" t="s">
        <v>96</v>
      </c>
      <c r="C42" s="68">
        <v>169</v>
      </c>
      <c r="D42" s="68">
        <v>22895</v>
      </c>
      <c r="E42" s="68">
        <v>29880</v>
      </c>
      <c r="F42" s="69">
        <v>76.62315930388219</v>
      </c>
      <c r="G42" s="70"/>
      <c r="H42" s="68">
        <v>169</v>
      </c>
      <c r="I42" s="68">
        <v>24638</v>
      </c>
      <c r="J42" s="68">
        <v>29883</v>
      </c>
      <c r="K42" s="69">
        <v>82.44821470401232</v>
      </c>
    </row>
    <row r="43" spans="2:11" s="25" customFormat="1" ht="12.75" customHeight="1">
      <c r="B43" s="25" t="s">
        <v>12</v>
      </c>
      <c r="C43" s="68">
        <v>118</v>
      </c>
      <c r="D43" s="68">
        <v>15245</v>
      </c>
      <c r="E43" s="68">
        <v>21586</v>
      </c>
      <c r="F43" s="69">
        <v>70.62447882887056</v>
      </c>
      <c r="G43" s="70"/>
      <c r="H43" s="68">
        <v>118</v>
      </c>
      <c r="I43" s="68">
        <v>16609</v>
      </c>
      <c r="J43" s="68">
        <v>21619</v>
      </c>
      <c r="K43" s="69">
        <v>76.82594014524261</v>
      </c>
    </row>
    <row r="44" spans="2:11" s="25" customFormat="1" ht="12.75" customHeight="1">
      <c r="B44" s="25" t="s">
        <v>138</v>
      </c>
      <c r="C44" s="68">
        <v>27</v>
      </c>
      <c r="D44" s="68">
        <v>6857</v>
      </c>
      <c r="E44" s="68">
        <v>8127</v>
      </c>
      <c r="F44" s="69">
        <v>84.3730773963332</v>
      </c>
      <c r="G44" s="70"/>
      <c r="H44" s="68">
        <v>27</v>
      </c>
      <c r="I44" s="68">
        <v>6278</v>
      </c>
      <c r="J44" s="68">
        <v>8127</v>
      </c>
      <c r="K44" s="69">
        <v>77.24867724867724</v>
      </c>
    </row>
    <row r="45" spans="2:11" s="25" customFormat="1" ht="12.75" customHeight="1">
      <c r="B45" s="25" t="s">
        <v>119</v>
      </c>
      <c r="C45" s="68">
        <v>18</v>
      </c>
      <c r="D45" s="68">
        <v>4391</v>
      </c>
      <c r="E45" s="68">
        <v>5400</v>
      </c>
      <c r="F45" s="69">
        <v>81.31481481481482</v>
      </c>
      <c r="G45" s="70"/>
      <c r="H45" s="68">
        <v>18</v>
      </c>
      <c r="I45" s="68">
        <v>4573</v>
      </c>
      <c r="J45" s="68">
        <v>5400</v>
      </c>
      <c r="K45" s="69">
        <v>84.68518518518519</v>
      </c>
    </row>
    <row r="46" spans="2:11" s="25" customFormat="1" ht="12.75" customHeight="1">
      <c r="B46" s="25" t="s">
        <v>140</v>
      </c>
      <c r="C46" s="68">
        <v>18</v>
      </c>
      <c r="D46" s="68">
        <v>1677</v>
      </c>
      <c r="E46" s="68">
        <v>2919</v>
      </c>
      <c r="F46" s="69">
        <v>57.45118191161357</v>
      </c>
      <c r="G46" s="70"/>
      <c r="H46" s="68">
        <v>18</v>
      </c>
      <c r="I46" s="68">
        <v>1864</v>
      </c>
      <c r="J46" s="68">
        <v>2919</v>
      </c>
      <c r="K46" s="69">
        <v>63.85748544021925</v>
      </c>
    </row>
    <row r="47" spans="1:11" s="25" customFormat="1" ht="12.75" customHeight="1">
      <c r="A47" s="25" t="s">
        <v>261</v>
      </c>
      <c r="B47" s="25" t="s">
        <v>107</v>
      </c>
      <c r="C47" s="68">
        <v>562</v>
      </c>
      <c r="D47" s="68">
        <v>94824</v>
      </c>
      <c r="E47" s="68">
        <v>125080</v>
      </c>
      <c r="F47" s="69">
        <v>75.81068116405501</v>
      </c>
      <c r="G47" s="70"/>
      <c r="H47" s="68">
        <v>562</v>
      </c>
      <c r="I47" s="68">
        <v>101734</v>
      </c>
      <c r="J47" s="68">
        <v>125116</v>
      </c>
      <c r="K47" s="69">
        <v>81.31174270277182</v>
      </c>
    </row>
    <row r="48" spans="1:11" s="25" customFormat="1" ht="12.75" customHeight="1">
      <c r="A48" s="25" t="s">
        <v>122</v>
      </c>
      <c r="B48" s="25" t="s">
        <v>104</v>
      </c>
      <c r="C48" s="68">
        <v>70</v>
      </c>
      <c r="D48" s="68">
        <v>12039</v>
      </c>
      <c r="E48" s="68">
        <v>18279</v>
      </c>
      <c r="F48" s="69">
        <v>65.86246512391268</v>
      </c>
      <c r="G48" s="70"/>
      <c r="H48" s="68">
        <v>70</v>
      </c>
      <c r="I48" s="68">
        <v>14052</v>
      </c>
      <c r="J48" s="68">
        <v>18279</v>
      </c>
      <c r="K48" s="69">
        <v>76.8751025767274</v>
      </c>
    </row>
    <row r="49" spans="1:11" s="25" customFormat="1" ht="12.75" customHeight="1">
      <c r="A49" s="25" t="s">
        <v>283</v>
      </c>
      <c r="B49" s="25" t="s">
        <v>123</v>
      </c>
      <c r="C49" s="68">
        <v>23</v>
      </c>
      <c r="D49" s="68">
        <v>3468</v>
      </c>
      <c r="E49" s="68">
        <v>5888</v>
      </c>
      <c r="F49" s="69">
        <v>58.89945652173913</v>
      </c>
      <c r="G49" s="70"/>
      <c r="H49" s="68">
        <v>24</v>
      </c>
      <c r="I49" s="68">
        <v>4078</v>
      </c>
      <c r="J49" s="68">
        <v>6144</v>
      </c>
      <c r="K49" s="69">
        <v>66.37369791666666</v>
      </c>
    </row>
    <row r="50" spans="1:11" s="25" customFormat="1" ht="12.75" customHeight="1">
      <c r="A50" s="25" t="s">
        <v>125</v>
      </c>
      <c r="B50" s="25" t="s">
        <v>106</v>
      </c>
      <c r="C50" s="68">
        <v>193</v>
      </c>
      <c r="D50" s="68">
        <v>38875</v>
      </c>
      <c r="E50" s="68">
        <v>54317</v>
      </c>
      <c r="F50" s="69">
        <v>71.57059484139404</v>
      </c>
      <c r="G50" s="70"/>
      <c r="H50" s="68">
        <v>193</v>
      </c>
      <c r="I50" s="68">
        <v>40574</v>
      </c>
      <c r="J50" s="68">
        <v>54766</v>
      </c>
      <c r="K50" s="69">
        <v>74.08611182120293</v>
      </c>
    </row>
    <row r="51" spans="1:11" s="25" customFormat="1" ht="12.75" customHeight="1">
      <c r="A51" s="25" t="s">
        <v>295</v>
      </c>
      <c r="B51" s="25" t="s">
        <v>25</v>
      </c>
      <c r="C51" s="68">
        <v>5</v>
      </c>
      <c r="D51" s="68">
        <v>191</v>
      </c>
      <c r="E51" s="68">
        <v>630</v>
      </c>
      <c r="F51" s="69">
        <v>30.317460317460316</v>
      </c>
      <c r="G51" s="70"/>
      <c r="H51" s="68">
        <v>5</v>
      </c>
      <c r="I51" s="68">
        <v>227</v>
      </c>
      <c r="J51" s="68">
        <v>630</v>
      </c>
      <c r="K51" s="69">
        <v>36.03174603174603</v>
      </c>
    </row>
    <row r="52" spans="1:11" s="25" customFormat="1" ht="12.75" customHeight="1">
      <c r="A52" s="25" t="s">
        <v>352</v>
      </c>
      <c r="B52" s="25" t="s">
        <v>98</v>
      </c>
      <c r="C52" s="68">
        <v>9</v>
      </c>
      <c r="D52" s="68" t="s">
        <v>74</v>
      </c>
      <c r="E52" s="68" t="s">
        <v>75</v>
      </c>
      <c r="F52" s="69" t="s">
        <v>74</v>
      </c>
      <c r="G52" s="70"/>
      <c r="H52" s="68">
        <v>9</v>
      </c>
      <c r="I52" s="68" t="s">
        <v>74</v>
      </c>
      <c r="J52" s="68" t="s">
        <v>75</v>
      </c>
      <c r="K52" s="69" t="s">
        <v>74</v>
      </c>
    </row>
    <row r="53" spans="2:11" s="25" customFormat="1" ht="12.75" customHeight="1">
      <c r="B53" s="25" t="s">
        <v>135</v>
      </c>
      <c r="C53" s="68">
        <v>4</v>
      </c>
      <c r="D53" s="68" t="s">
        <v>74</v>
      </c>
      <c r="E53" s="68" t="s">
        <v>75</v>
      </c>
      <c r="F53" s="69" t="s">
        <v>74</v>
      </c>
      <c r="G53" s="70"/>
      <c r="H53" s="68">
        <v>4</v>
      </c>
      <c r="I53" s="68" t="s">
        <v>74</v>
      </c>
      <c r="J53" s="68" t="s">
        <v>75</v>
      </c>
      <c r="K53" s="69" t="s">
        <v>74</v>
      </c>
    </row>
    <row r="54" spans="1:11" s="25" customFormat="1" ht="12.75" customHeight="1">
      <c r="A54" s="25" t="s">
        <v>280</v>
      </c>
      <c r="B54" s="25" t="s">
        <v>107</v>
      </c>
      <c r="C54" s="68">
        <v>13</v>
      </c>
      <c r="D54" s="68" t="s">
        <v>75</v>
      </c>
      <c r="E54" s="68" t="s">
        <v>75</v>
      </c>
      <c r="F54" s="69" t="s">
        <v>74</v>
      </c>
      <c r="G54" s="70"/>
      <c r="H54" s="68">
        <v>13</v>
      </c>
      <c r="I54" s="68" t="s">
        <v>75</v>
      </c>
      <c r="J54" s="68" t="s">
        <v>75</v>
      </c>
      <c r="K54" s="69" t="s">
        <v>74</v>
      </c>
    </row>
    <row r="55" spans="1:11" s="25" customFormat="1" ht="12.75" customHeight="1">
      <c r="A55" s="25" t="s">
        <v>126</v>
      </c>
      <c r="B55" s="25" t="s">
        <v>100</v>
      </c>
      <c r="C55" s="68">
        <v>49</v>
      </c>
      <c r="D55" s="68">
        <v>7496</v>
      </c>
      <c r="E55" s="68">
        <v>8820</v>
      </c>
      <c r="F55" s="69">
        <v>84.98866213151928</v>
      </c>
      <c r="G55" s="70"/>
      <c r="H55" s="68">
        <v>49</v>
      </c>
      <c r="I55" s="68">
        <v>7570</v>
      </c>
      <c r="J55" s="68">
        <v>8820</v>
      </c>
      <c r="K55" s="69">
        <v>85.82766439909297</v>
      </c>
    </row>
    <row r="56" spans="2:11" s="25" customFormat="1" ht="12.75" customHeight="1">
      <c r="B56" s="25" t="s">
        <v>101</v>
      </c>
      <c r="C56" s="68">
        <v>116</v>
      </c>
      <c r="D56" s="68">
        <v>17055</v>
      </c>
      <c r="E56" s="68">
        <v>20880</v>
      </c>
      <c r="F56" s="69">
        <v>81.68103448275862</v>
      </c>
      <c r="G56" s="70"/>
      <c r="H56" s="68">
        <v>118</v>
      </c>
      <c r="I56" s="68">
        <v>16711</v>
      </c>
      <c r="J56" s="68">
        <v>21240</v>
      </c>
      <c r="K56" s="69">
        <v>78.67702448210923</v>
      </c>
    </row>
    <row r="57" spans="2:11" s="25" customFormat="1" ht="12.75" customHeight="1">
      <c r="B57" s="25" t="s">
        <v>96</v>
      </c>
      <c r="C57" s="68">
        <v>305</v>
      </c>
      <c r="D57" s="68">
        <v>35957</v>
      </c>
      <c r="E57" s="68">
        <v>54900</v>
      </c>
      <c r="F57" s="69">
        <v>65.49544626593807</v>
      </c>
      <c r="G57" s="70"/>
      <c r="H57" s="68">
        <v>305</v>
      </c>
      <c r="I57" s="68">
        <v>39639</v>
      </c>
      <c r="J57" s="68">
        <v>54900</v>
      </c>
      <c r="K57" s="69">
        <v>72.20218579234972</v>
      </c>
    </row>
    <row r="58" spans="2:11" s="25" customFormat="1" ht="12.75" customHeight="1">
      <c r="B58" s="25" t="s">
        <v>98</v>
      </c>
      <c r="C58" s="68">
        <v>18</v>
      </c>
      <c r="D58" s="68">
        <v>1961</v>
      </c>
      <c r="E58" s="68">
        <v>3240</v>
      </c>
      <c r="F58" s="69">
        <v>60.5246913580247</v>
      </c>
      <c r="G58" s="70"/>
      <c r="H58" s="68">
        <v>18</v>
      </c>
      <c r="I58" s="68">
        <v>2017</v>
      </c>
      <c r="J58" s="68">
        <v>3240</v>
      </c>
      <c r="K58" s="69">
        <v>62.25308641975309</v>
      </c>
    </row>
    <row r="59" spans="2:11" s="25" customFormat="1" ht="12.75" customHeight="1">
      <c r="B59" s="25" t="s">
        <v>135</v>
      </c>
      <c r="C59" s="68">
        <v>9</v>
      </c>
      <c r="D59" s="68">
        <v>804</v>
      </c>
      <c r="E59" s="68">
        <v>1620</v>
      </c>
      <c r="F59" s="69">
        <v>49.629629629629626</v>
      </c>
      <c r="G59" s="70"/>
      <c r="H59" s="68">
        <v>9</v>
      </c>
      <c r="I59" s="68">
        <v>743</v>
      </c>
      <c r="J59" s="68">
        <v>1620</v>
      </c>
      <c r="K59" s="69">
        <v>45.864197530864196</v>
      </c>
    </row>
    <row r="60" spans="2:11" s="25" customFormat="1" ht="12.75" customHeight="1">
      <c r="B60" s="25" t="s">
        <v>138</v>
      </c>
      <c r="C60" s="68">
        <v>11</v>
      </c>
      <c r="D60" s="68">
        <v>1271</v>
      </c>
      <c r="E60" s="68">
        <v>1980</v>
      </c>
      <c r="F60" s="69">
        <v>64.19191919191918</v>
      </c>
      <c r="G60" s="70"/>
      <c r="H60" s="68">
        <v>11</v>
      </c>
      <c r="I60" s="68">
        <v>1168</v>
      </c>
      <c r="J60" s="68">
        <v>1980</v>
      </c>
      <c r="K60" s="69">
        <v>58.98989898989899</v>
      </c>
    </row>
    <row r="61" spans="2:11" s="25" customFormat="1" ht="12.75" customHeight="1">
      <c r="B61" s="25" t="s">
        <v>148</v>
      </c>
      <c r="C61" s="68">
        <v>9</v>
      </c>
      <c r="D61" s="68">
        <v>1081</v>
      </c>
      <c r="E61" s="68">
        <v>1620</v>
      </c>
      <c r="F61" s="69">
        <v>66.72839506172839</v>
      </c>
      <c r="G61" s="70"/>
      <c r="H61" s="68">
        <v>9</v>
      </c>
      <c r="I61" s="68">
        <v>1044</v>
      </c>
      <c r="J61" s="68">
        <v>1620</v>
      </c>
      <c r="K61" s="69">
        <v>64.44444444444444</v>
      </c>
    </row>
    <row r="62" spans="2:11" s="25" customFormat="1" ht="12.75" customHeight="1">
      <c r="B62" s="25" t="s">
        <v>102</v>
      </c>
      <c r="C62" s="68">
        <v>21</v>
      </c>
      <c r="D62" s="68">
        <v>2684</v>
      </c>
      <c r="E62" s="68">
        <v>3780</v>
      </c>
      <c r="F62" s="69">
        <v>71.005291005291</v>
      </c>
      <c r="G62" s="70"/>
      <c r="H62" s="68">
        <v>21</v>
      </c>
      <c r="I62" s="68">
        <v>2581</v>
      </c>
      <c r="J62" s="68">
        <v>3780</v>
      </c>
      <c r="K62" s="69">
        <v>68.28042328042329</v>
      </c>
    </row>
    <row r="63" spans="1:11" s="25" customFormat="1" ht="12.75" customHeight="1">
      <c r="A63" s="25" t="s">
        <v>126</v>
      </c>
      <c r="B63" s="25" t="s">
        <v>107</v>
      </c>
      <c r="C63" s="68">
        <v>538</v>
      </c>
      <c r="D63" s="68">
        <v>68309</v>
      </c>
      <c r="E63" s="68">
        <v>96840</v>
      </c>
      <c r="F63" s="69">
        <v>70.53800082610492</v>
      </c>
      <c r="G63" s="70"/>
      <c r="H63" s="68">
        <v>540</v>
      </c>
      <c r="I63" s="68">
        <v>71473</v>
      </c>
      <c r="J63" s="68">
        <v>97200</v>
      </c>
      <c r="K63" s="69">
        <v>73.53189300411522</v>
      </c>
    </row>
    <row r="64" spans="1:11" s="25" customFormat="1" ht="12.75" customHeight="1">
      <c r="A64" s="25" t="s">
        <v>127</v>
      </c>
      <c r="B64" s="25" t="s">
        <v>118</v>
      </c>
      <c r="C64" s="68">
        <v>30</v>
      </c>
      <c r="D64" s="68">
        <v>5612</v>
      </c>
      <c r="E64" s="68">
        <v>10556</v>
      </c>
      <c r="F64" s="69">
        <v>53.16407730200834</v>
      </c>
      <c r="G64" s="70"/>
      <c r="H64" s="68">
        <v>30</v>
      </c>
      <c r="I64" s="68">
        <v>4501</v>
      </c>
      <c r="J64" s="68">
        <v>10556</v>
      </c>
      <c r="K64" s="69">
        <v>42.639257294429704</v>
      </c>
    </row>
    <row r="65" spans="1:11" s="25" customFormat="1" ht="12.75" customHeight="1">
      <c r="A65" s="25" t="s">
        <v>260</v>
      </c>
      <c r="B65" s="25" t="s">
        <v>128</v>
      </c>
      <c r="C65" s="68">
        <v>17</v>
      </c>
      <c r="D65" s="68">
        <v>1672</v>
      </c>
      <c r="E65" s="68">
        <v>3060</v>
      </c>
      <c r="F65" s="69">
        <v>54.64052287581699</v>
      </c>
      <c r="G65" s="70"/>
      <c r="H65" s="68">
        <v>17</v>
      </c>
      <c r="I65" s="68">
        <v>1701</v>
      </c>
      <c r="J65" s="68">
        <v>3060</v>
      </c>
      <c r="K65" s="69">
        <v>55.58823529411765</v>
      </c>
    </row>
    <row r="66" spans="1:11" s="25" customFormat="1" ht="12.75" customHeight="1">
      <c r="A66" s="25" t="s">
        <v>129</v>
      </c>
      <c r="B66" s="25" t="s">
        <v>87</v>
      </c>
      <c r="C66" s="68">
        <v>13</v>
      </c>
      <c r="D66" s="68">
        <v>2115</v>
      </c>
      <c r="E66" s="68">
        <v>3978</v>
      </c>
      <c r="F66" s="69">
        <f aca="true" t="shared" si="0" ref="F66:F78">(D66/E66)*100</f>
        <v>53.16742081447964</v>
      </c>
      <c r="G66" s="70"/>
      <c r="H66" s="68">
        <v>13</v>
      </c>
      <c r="I66" s="68">
        <v>2537</v>
      </c>
      <c r="J66" s="68">
        <v>3989</v>
      </c>
      <c r="K66" s="70">
        <v>63.6</v>
      </c>
    </row>
    <row r="67" spans="2:11" s="25" customFormat="1" ht="12.75" customHeight="1">
      <c r="B67" s="25" t="s">
        <v>93</v>
      </c>
      <c r="C67" s="68">
        <v>31</v>
      </c>
      <c r="D67" s="68">
        <v>6597</v>
      </c>
      <c r="E67" s="68">
        <v>8925</v>
      </c>
      <c r="F67" s="69">
        <f t="shared" si="0"/>
        <v>73.91596638655462</v>
      </c>
      <c r="G67" s="70"/>
      <c r="H67" s="68">
        <v>34</v>
      </c>
      <c r="I67" s="68">
        <v>6867</v>
      </c>
      <c r="J67" s="68">
        <v>8953</v>
      </c>
      <c r="K67" s="70">
        <v>76.7</v>
      </c>
    </row>
    <row r="68" spans="2:11" s="25" customFormat="1" ht="12.75" customHeight="1">
      <c r="B68" s="25" t="s">
        <v>124</v>
      </c>
      <c r="C68" s="68">
        <v>31</v>
      </c>
      <c r="D68" s="68">
        <v>10888</v>
      </c>
      <c r="E68" s="68">
        <v>12485</v>
      </c>
      <c r="F68" s="69">
        <f t="shared" si="0"/>
        <v>87.20865038045655</v>
      </c>
      <c r="G68" s="70"/>
      <c r="H68" s="68">
        <v>31</v>
      </c>
      <c r="I68" s="68">
        <v>10563</v>
      </c>
      <c r="J68" s="68">
        <v>12494</v>
      </c>
      <c r="K68" s="70">
        <v>84.5</v>
      </c>
    </row>
    <row r="69" spans="2:11" s="25" customFormat="1" ht="12.75" customHeight="1">
      <c r="B69" s="25" t="s">
        <v>286</v>
      </c>
      <c r="C69" s="68">
        <v>82</v>
      </c>
      <c r="D69" s="68">
        <v>18303</v>
      </c>
      <c r="E69" s="68">
        <v>24540</v>
      </c>
      <c r="F69" s="69">
        <f t="shared" si="0"/>
        <v>74.58435207823962</v>
      </c>
      <c r="G69" s="70"/>
      <c r="H69" s="68">
        <v>82</v>
      </c>
      <c r="I69" s="68">
        <v>20328</v>
      </c>
      <c r="J69" s="68">
        <v>24283</v>
      </c>
      <c r="K69" s="70">
        <v>83.7</v>
      </c>
    </row>
    <row r="70" spans="2:11" s="25" customFormat="1" ht="12.75" customHeight="1">
      <c r="B70" s="25" t="s">
        <v>252</v>
      </c>
      <c r="C70" s="68">
        <v>13</v>
      </c>
      <c r="D70" s="68">
        <v>3049</v>
      </c>
      <c r="E70" s="68">
        <v>3821</v>
      </c>
      <c r="F70" s="69">
        <f t="shared" si="0"/>
        <v>79.79586495681758</v>
      </c>
      <c r="G70" s="70"/>
      <c r="H70" s="68">
        <v>13</v>
      </c>
      <c r="I70" s="68">
        <v>3454</v>
      </c>
      <c r="J70" s="68">
        <v>3856</v>
      </c>
      <c r="K70" s="70">
        <v>89.6</v>
      </c>
    </row>
    <row r="71" spans="2:11" s="25" customFormat="1" ht="12.75" customHeight="1">
      <c r="B71" s="25" t="s">
        <v>101</v>
      </c>
      <c r="C71" s="68">
        <v>18</v>
      </c>
      <c r="D71" s="68">
        <v>3061</v>
      </c>
      <c r="E71" s="68">
        <v>5329</v>
      </c>
      <c r="F71" s="69">
        <f t="shared" si="0"/>
        <v>57.440420341527485</v>
      </c>
      <c r="G71" s="70"/>
      <c r="H71" s="68">
        <v>18</v>
      </c>
      <c r="I71" s="68">
        <v>3103</v>
      </c>
      <c r="J71" s="68">
        <v>5344</v>
      </c>
      <c r="K71" s="70">
        <v>58.1</v>
      </c>
    </row>
    <row r="72" spans="2:11" s="25" customFormat="1" ht="12.75" customHeight="1">
      <c r="B72" s="25" t="s">
        <v>105</v>
      </c>
      <c r="C72" s="68">
        <v>44</v>
      </c>
      <c r="D72" s="68">
        <v>10561</v>
      </c>
      <c r="E72" s="68">
        <v>14644</v>
      </c>
      <c r="F72" s="69">
        <f t="shared" si="0"/>
        <v>72.11827369571155</v>
      </c>
      <c r="G72" s="70"/>
      <c r="H72" s="68">
        <v>45</v>
      </c>
      <c r="I72" s="68">
        <v>13185</v>
      </c>
      <c r="J72" s="68">
        <v>14943</v>
      </c>
      <c r="K72" s="70">
        <v>88.2</v>
      </c>
    </row>
    <row r="73" spans="2:11" s="25" customFormat="1" ht="12.75" customHeight="1">
      <c r="B73" s="25" t="s">
        <v>89</v>
      </c>
      <c r="C73" s="68">
        <v>18</v>
      </c>
      <c r="D73" s="68">
        <v>2355</v>
      </c>
      <c r="E73" s="68">
        <v>3324</v>
      </c>
      <c r="F73" s="69">
        <f t="shared" si="0"/>
        <v>70.84837545126354</v>
      </c>
      <c r="G73" s="70"/>
      <c r="H73" s="68">
        <v>18</v>
      </c>
      <c r="I73" s="68">
        <v>2089</v>
      </c>
      <c r="J73" s="68">
        <v>3323</v>
      </c>
      <c r="K73" s="70">
        <v>62.9</v>
      </c>
    </row>
    <row r="74" spans="2:11" s="25" customFormat="1" ht="12.75" customHeight="1">
      <c r="B74" s="25" t="s">
        <v>96</v>
      </c>
      <c r="C74" s="68">
        <v>455</v>
      </c>
      <c r="D74" s="68">
        <v>46934</v>
      </c>
      <c r="E74" s="68">
        <v>63565</v>
      </c>
      <c r="F74" s="69">
        <f t="shared" si="0"/>
        <v>73.83623063006371</v>
      </c>
      <c r="G74" s="70"/>
      <c r="H74" s="68">
        <v>457</v>
      </c>
      <c r="I74" s="68">
        <v>46965</v>
      </c>
      <c r="J74" s="68">
        <v>65964</v>
      </c>
      <c r="K74" s="70">
        <v>71.2</v>
      </c>
    </row>
    <row r="75" spans="2:11" s="25" customFormat="1" ht="12.75" customHeight="1">
      <c r="B75" s="25" t="s">
        <v>98</v>
      </c>
      <c r="C75" s="67">
        <f>24+5+22</f>
        <v>51</v>
      </c>
      <c r="D75" s="67">
        <f>855+96+707</f>
        <v>1658</v>
      </c>
      <c r="E75" s="67">
        <f>1776+370+1628</f>
        <v>3774</v>
      </c>
      <c r="F75" s="66">
        <f t="shared" si="0"/>
        <v>43.932167461579226</v>
      </c>
      <c r="G75" s="65"/>
      <c r="H75" s="67">
        <f>24+5+22</f>
        <v>51</v>
      </c>
      <c r="I75" s="67">
        <f>691+196+637</f>
        <v>1524</v>
      </c>
      <c r="J75" s="67">
        <f>1776+370+1628</f>
        <v>3774</v>
      </c>
      <c r="K75" s="66">
        <f>(I75/J75)*100</f>
        <v>40.38155802861685</v>
      </c>
    </row>
    <row r="76" spans="2:11" s="25" customFormat="1" ht="12.75" customHeight="1">
      <c r="B76" s="25" t="s">
        <v>118</v>
      </c>
      <c r="C76" s="68">
        <v>18</v>
      </c>
      <c r="D76" s="68">
        <v>3249</v>
      </c>
      <c r="E76" s="68">
        <v>4120</v>
      </c>
      <c r="F76" s="69">
        <f t="shared" si="0"/>
        <v>78.85922330097087</v>
      </c>
      <c r="G76" s="70"/>
      <c r="H76" s="68">
        <v>18</v>
      </c>
      <c r="I76" s="68">
        <v>2778</v>
      </c>
      <c r="J76" s="68">
        <v>4120</v>
      </c>
      <c r="K76" s="70">
        <v>67.4</v>
      </c>
    </row>
    <row r="77" spans="2:11" s="25" customFormat="1" ht="12.75" customHeight="1">
      <c r="B77" s="25" t="s">
        <v>12</v>
      </c>
      <c r="C77" s="68">
        <v>88</v>
      </c>
      <c r="D77" s="68">
        <v>17698</v>
      </c>
      <c r="E77" s="68">
        <v>25156</v>
      </c>
      <c r="F77" s="69">
        <f t="shared" si="0"/>
        <v>70.35299729686754</v>
      </c>
      <c r="G77" s="70"/>
      <c r="H77" s="68">
        <v>88</v>
      </c>
      <c r="I77" s="68">
        <v>16805</v>
      </c>
      <c r="J77" s="68">
        <v>26122</v>
      </c>
      <c r="K77" s="70">
        <v>64.3</v>
      </c>
    </row>
    <row r="78" spans="2:11" s="25" customFormat="1" ht="12.75" customHeight="1">
      <c r="B78" s="25" t="s">
        <v>130</v>
      </c>
      <c r="C78" s="68">
        <v>26</v>
      </c>
      <c r="D78" s="68">
        <v>6057</v>
      </c>
      <c r="E78" s="68">
        <v>9157</v>
      </c>
      <c r="F78" s="69">
        <f t="shared" si="0"/>
        <v>66.14611772414545</v>
      </c>
      <c r="G78" s="70"/>
      <c r="H78" s="68">
        <v>26</v>
      </c>
      <c r="I78" s="68">
        <v>6324</v>
      </c>
      <c r="J78" s="68">
        <v>9169</v>
      </c>
      <c r="K78" s="70">
        <v>69</v>
      </c>
    </row>
    <row r="79" spans="2:11" s="25" customFormat="1" ht="12.75" customHeight="1">
      <c r="B79" s="25" t="s">
        <v>138</v>
      </c>
      <c r="C79" s="68" t="s">
        <v>74</v>
      </c>
      <c r="D79" s="68" t="s">
        <v>74</v>
      </c>
      <c r="E79" s="68" t="s">
        <v>74</v>
      </c>
      <c r="F79" s="69" t="s">
        <v>74</v>
      </c>
      <c r="G79" s="70"/>
      <c r="H79" s="68">
        <v>2</v>
      </c>
      <c r="I79" s="68" t="s">
        <v>74</v>
      </c>
      <c r="J79" s="68" t="s">
        <v>74</v>
      </c>
      <c r="K79" s="70" t="s">
        <v>74</v>
      </c>
    </row>
    <row r="80" spans="2:11" s="25" customFormat="1" ht="12.75" customHeight="1">
      <c r="B80" s="25" t="s">
        <v>109</v>
      </c>
      <c r="C80" s="68">
        <v>120</v>
      </c>
      <c r="D80" s="68">
        <v>33189</v>
      </c>
      <c r="E80" s="68">
        <v>44691</v>
      </c>
      <c r="F80" s="69">
        <f>(D80/E80)*100</f>
        <v>74.26327448479559</v>
      </c>
      <c r="G80" s="70"/>
      <c r="H80" s="68">
        <v>120</v>
      </c>
      <c r="I80" s="68">
        <v>38113</v>
      </c>
      <c r="J80" s="68">
        <v>45235</v>
      </c>
      <c r="K80" s="70">
        <v>84.3</v>
      </c>
    </row>
    <row r="81" spans="2:11" s="25" customFormat="1" ht="12.75" customHeight="1">
      <c r="B81" s="25" t="s">
        <v>119</v>
      </c>
      <c r="C81" s="68">
        <v>196</v>
      </c>
      <c r="D81" s="68">
        <v>44466</v>
      </c>
      <c r="E81" s="68">
        <v>55880</v>
      </c>
      <c r="F81" s="69">
        <f>(D81/E81)*100</f>
        <v>79.57408732999284</v>
      </c>
      <c r="G81" s="70"/>
      <c r="H81" s="68">
        <v>193</v>
      </c>
      <c r="I81" s="68">
        <v>50861</v>
      </c>
      <c r="J81" s="68">
        <v>56414</v>
      </c>
      <c r="K81" s="70">
        <v>90.2</v>
      </c>
    </row>
    <row r="82" spans="1:11" s="25" customFormat="1" ht="12.75" customHeight="1">
      <c r="A82" s="25" t="s">
        <v>129</v>
      </c>
      <c r="B82" s="25" t="s">
        <v>107</v>
      </c>
      <c r="C82" s="68">
        <f>SUM(C66:C81)</f>
        <v>1204</v>
      </c>
      <c r="D82" s="68">
        <f>SUM(D66:D81)</f>
        <v>210180</v>
      </c>
      <c r="E82" s="68">
        <f>SUM(E66:E81)</f>
        <v>283389</v>
      </c>
      <c r="F82" s="69">
        <f>(D82/E82)*100</f>
        <v>74.16660491409334</v>
      </c>
      <c r="G82" s="70"/>
      <c r="H82" s="68">
        <f>SUM(H66:H81)</f>
        <v>1209</v>
      </c>
      <c r="I82" s="68">
        <f>SUM(I66:I81)</f>
        <v>225496</v>
      </c>
      <c r="J82" s="68">
        <f>SUM(J66:J81)</f>
        <v>287983</v>
      </c>
      <c r="K82" s="69">
        <f>(I82/J82)*100</f>
        <v>78.30184420608161</v>
      </c>
    </row>
    <row r="83" spans="1:11" s="25" customFormat="1" ht="12.75" customHeight="1">
      <c r="A83" s="25" t="s">
        <v>300</v>
      </c>
      <c r="B83" s="25" t="s">
        <v>297</v>
      </c>
      <c r="C83" s="68">
        <v>31</v>
      </c>
      <c r="D83" s="68">
        <v>4686</v>
      </c>
      <c r="E83" s="68">
        <v>8029</v>
      </c>
      <c r="F83" s="69">
        <v>58.363432556980946</v>
      </c>
      <c r="G83" s="70"/>
      <c r="H83" s="68">
        <v>31</v>
      </c>
      <c r="I83" s="68">
        <v>4282</v>
      </c>
      <c r="J83" s="68">
        <v>8029</v>
      </c>
      <c r="K83" s="69">
        <v>53.331672686511396</v>
      </c>
    </row>
    <row r="84" spans="1:11" s="25" customFormat="1" ht="12.75" customHeight="1">
      <c r="A84" s="25" t="s">
        <v>131</v>
      </c>
      <c r="B84" s="25" t="s">
        <v>132</v>
      </c>
      <c r="C84" s="68">
        <v>49</v>
      </c>
      <c r="D84" s="68">
        <v>7586</v>
      </c>
      <c r="E84" s="68">
        <v>12000</v>
      </c>
      <c r="F84" s="69">
        <v>63.21666666666667</v>
      </c>
      <c r="G84" s="70"/>
      <c r="H84" s="68">
        <v>49</v>
      </c>
      <c r="I84" s="68">
        <v>6954</v>
      </c>
      <c r="J84" s="68">
        <v>11920</v>
      </c>
      <c r="K84" s="69">
        <v>58.33892617449664</v>
      </c>
    </row>
    <row r="85" spans="1:11" s="25" customFormat="1" ht="12.75" customHeight="1">
      <c r="A85" s="25" t="s">
        <v>133</v>
      </c>
      <c r="B85" s="25" t="s">
        <v>96</v>
      </c>
      <c r="C85" s="68">
        <v>4</v>
      </c>
      <c r="D85" s="68" t="s">
        <v>74</v>
      </c>
      <c r="E85" s="68" t="s">
        <v>75</v>
      </c>
      <c r="F85" s="69" t="s">
        <v>74</v>
      </c>
      <c r="G85" s="70"/>
      <c r="H85" s="68">
        <v>5</v>
      </c>
      <c r="I85" s="68" t="s">
        <v>74</v>
      </c>
      <c r="J85" s="68" t="s">
        <v>75</v>
      </c>
      <c r="K85" s="69" t="s">
        <v>74</v>
      </c>
    </row>
    <row r="86" spans="2:11" s="25" customFormat="1" ht="12.75" customHeight="1">
      <c r="B86" s="25" t="s">
        <v>12</v>
      </c>
      <c r="C86" s="68">
        <v>417</v>
      </c>
      <c r="D86" s="68">
        <v>88121</v>
      </c>
      <c r="E86" s="68">
        <v>126230</v>
      </c>
      <c r="F86" s="69">
        <v>69.80987087063298</v>
      </c>
      <c r="G86" s="70"/>
      <c r="H86" s="68">
        <v>416</v>
      </c>
      <c r="I86" s="68">
        <v>100829</v>
      </c>
      <c r="J86" s="68">
        <v>126230</v>
      </c>
      <c r="K86" s="69">
        <v>79.87720827061713</v>
      </c>
    </row>
    <row r="87" spans="1:11" s="25" customFormat="1" ht="12.75" customHeight="1">
      <c r="A87" s="25" t="s">
        <v>133</v>
      </c>
      <c r="B87" s="25" t="s">
        <v>107</v>
      </c>
      <c r="C87" s="68">
        <v>421</v>
      </c>
      <c r="D87" s="68">
        <v>88121</v>
      </c>
      <c r="E87" s="68">
        <v>126230</v>
      </c>
      <c r="F87" s="69">
        <v>69.80987087063298</v>
      </c>
      <c r="G87" s="70"/>
      <c r="H87" s="68">
        <v>421</v>
      </c>
      <c r="I87" s="68">
        <v>100829</v>
      </c>
      <c r="J87" s="68">
        <v>126230</v>
      </c>
      <c r="K87" s="69">
        <v>79.87720827061713</v>
      </c>
    </row>
    <row r="88" spans="1:11" s="25" customFormat="1" ht="12.75" customHeight="1">
      <c r="A88" s="25" t="s">
        <v>134</v>
      </c>
      <c r="B88" s="25" t="s">
        <v>135</v>
      </c>
      <c r="C88" s="68">
        <v>13</v>
      </c>
      <c r="D88" s="68">
        <v>1170</v>
      </c>
      <c r="E88" s="68">
        <v>2028</v>
      </c>
      <c r="F88" s="69">
        <v>57.692307692307686</v>
      </c>
      <c r="G88" s="70"/>
      <c r="H88" s="68">
        <v>13</v>
      </c>
      <c r="I88" s="68">
        <v>1147</v>
      </c>
      <c r="J88" s="68">
        <v>2028</v>
      </c>
      <c r="K88" s="69">
        <v>56.55818540433925</v>
      </c>
    </row>
    <row r="89" spans="1:11" s="25" customFormat="1" ht="12.75" customHeight="1">
      <c r="A89" s="25" t="s">
        <v>136</v>
      </c>
      <c r="B89" s="25" t="s">
        <v>130</v>
      </c>
      <c r="C89" s="68">
        <v>27</v>
      </c>
      <c r="D89" s="68">
        <v>4147</v>
      </c>
      <c r="E89" s="68">
        <v>7770</v>
      </c>
      <c r="F89" s="69">
        <v>53.371943371943374</v>
      </c>
      <c r="G89" s="70"/>
      <c r="H89" s="68">
        <v>27</v>
      </c>
      <c r="I89" s="68">
        <v>4176</v>
      </c>
      <c r="J89" s="68">
        <v>7706</v>
      </c>
      <c r="K89" s="69">
        <v>54.19153906047236</v>
      </c>
    </row>
    <row r="90" spans="1:11" s="25" customFormat="1" ht="12.75" customHeight="1">
      <c r="A90" s="25" t="s">
        <v>327</v>
      </c>
      <c r="B90" s="25" t="s">
        <v>101</v>
      </c>
      <c r="C90" s="68">
        <v>17</v>
      </c>
      <c r="D90" s="68">
        <v>1608</v>
      </c>
      <c r="E90" s="68">
        <v>2652</v>
      </c>
      <c r="F90" s="69">
        <v>60.633484162895925</v>
      </c>
      <c r="G90" s="70"/>
      <c r="H90" s="68">
        <v>18</v>
      </c>
      <c r="I90" s="68">
        <v>1759</v>
      </c>
      <c r="J90" s="68">
        <v>2808</v>
      </c>
      <c r="K90" s="69">
        <v>62.642450142450144</v>
      </c>
    </row>
    <row r="91" spans="1:11" s="25" customFormat="1" ht="12.75" customHeight="1">
      <c r="A91" s="25" t="s">
        <v>353</v>
      </c>
      <c r="B91" s="25" t="s">
        <v>96</v>
      </c>
      <c r="C91" s="68">
        <v>17</v>
      </c>
      <c r="D91" s="68" t="s">
        <v>74</v>
      </c>
      <c r="E91" s="68" t="s">
        <v>75</v>
      </c>
      <c r="F91" s="69" t="s">
        <v>74</v>
      </c>
      <c r="G91" s="70"/>
      <c r="H91" s="68">
        <v>17</v>
      </c>
      <c r="I91" s="68" t="s">
        <v>74</v>
      </c>
      <c r="J91" s="68" t="s">
        <v>75</v>
      </c>
      <c r="K91" s="69" t="s">
        <v>74</v>
      </c>
    </row>
    <row r="92" spans="1:11" s="25" customFormat="1" ht="12.75" customHeight="1">
      <c r="A92" s="25" t="s">
        <v>137</v>
      </c>
      <c r="B92" s="25" t="s">
        <v>138</v>
      </c>
      <c r="C92" s="68">
        <v>177</v>
      </c>
      <c r="D92" s="68">
        <v>32575</v>
      </c>
      <c r="E92" s="68">
        <v>54055</v>
      </c>
      <c r="F92" s="69">
        <v>60.262695402830445</v>
      </c>
      <c r="G92" s="70"/>
      <c r="H92" s="68">
        <v>176</v>
      </c>
      <c r="I92" s="68">
        <v>31165</v>
      </c>
      <c r="J92" s="68">
        <v>53685</v>
      </c>
      <c r="K92" s="69">
        <v>58.051597280432155</v>
      </c>
    </row>
    <row r="93" spans="1:11" s="25" customFormat="1" ht="12.75" customHeight="1">
      <c r="A93" s="25" t="s">
        <v>262</v>
      </c>
      <c r="B93" s="25" t="s">
        <v>12</v>
      </c>
      <c r="C93" s="68">
        <v>31</v>
      </c>
      <c r="D93" s="68">
        <v>4490</v>
      </c>
      <c r="E93" s="68">
        <v>5580</v>
      </c>
      <c r="F93" s="69">
        <v>80.46594982078852</v>
      </c>
      <c r="G93" s="70"/>
      <c r="H93" s="68">
        <v>31</v>
      </c>
      <c r="I93" s="68">
        <v>4439</v>
      </c>
      <c r="J93" s="68">
        <v>5580</v>
      </c>
      <c r="K93" s="69">
        <v>79.55197132616487</v>
      </c>
    </row>
    <row r="94" spans="1:11" s="25" customFormat="1" ht="12.75" customHeight="1">
      <c r="A94" s="25" t="s">
        <v>139</v>
      </c>
      <c r="B94" s="25" t="s">
        <v>119</v>
      </c>
      <c r="C94" s="68">
        <v>61</v>
      </c>
      <c r="D94" s="68">
        <v>19023</v>
      </c>
      <c r="E94" s="68">
        <v>22814</v>
      </c>
      <c r="F94" s="69">
        <v>83.38301043219076</v>
      </c>
      <c r="G94" s="70"/>
      <c r="H94" s="68">
        <v>61</v>
      </c>
      <c r="I94" s="68">
        <v>21822</v>
      </c>
      <c r="J94" s="68">
        <v>22814</v>
      </c>
      <c r="K94" s="69">
        <v>95.6517927588323</v>
      </c>
    </row>
    <row r="95" spans="1:11" s="25" customFormat="1" ht="12.75" customHeight="1">
      <c r="A95" s="25" t="s">
        <v>354</v>
      </c>
      <c r="B95" s="25" t="s">
        <v>93</v>
      </c>
      <c r="C95" s="68" t="s">
        <v>75</v>
      </c>
      <c r="D95" s="68" t="s">
        <v>74</v>
      </c>
      <c r="E95" s="68" t="s">
        <v>75</v>
      </c>
      <c r="F95" s="69" t="s">
        <v>74</v>
      </c>
      <c r="G95" s="70"/>
      <c r="H95" s="68">
        <v>23</v>
      </c>
      <c r="I95" s="68" t="s">
        <v>74</v>
      </c>
      <c r="J95" s="68" t="s">
        <v>74</v>
      </c>
      <c r="K95" s="69" t="s">
        <v>74</v>
      </c>
    </row>
    <row r="96" spans="2:11" s="25" customFormat="1" ht="12.75" customHeight="1">
      <c r="B96" s="25" t="s">
        <v>12</v>
      </c>
      <c r="C96" s="68" t="s">
        <v>75</v>
      </c>
      <c r="D96" s="68" t="s">
        <v>74</v>
      </c>
      <c r="E96" s="68" t="s">
        <v>75</v>
      </c>
      <c r="F96" s="69" t="s">
        <v>74</v>
      </c>
      <c r="G96" s="70"/>
      <c r="H96" s="68">
        <v>4</v>
      </c>
      <c r="I96" s="68" t="s">
        <v>74</v>
      </c>
      <c r="J96" s="68" t="s">
        <v>74</v>
      </c>
      <c r="K96" s="69" t="s">
        <v>74</v>
      </c>
    </row>
    <row r="97" spans="2:11" s="25" customFormat="1" ht="12.75" customHeight="1">
      <c r="B97" s="25" t="s">
        <v>119</v>
      </c>
      <c r="C97" s="68">
        <v>31</v>
      </c>
      <c r="D97" s="68" t="s">
        <v>74</v>
      </c>
      <c r="E97" s="68" t="s">
        <v>74</v>
      </c>
      <c r="F97" s="69" t="s">
        <v>74</v>
      </c>
      <c r="G97" s="70"/>
      <c r="H97" s="68" t="s">
        <v>75</v>
      </c>
      <c r="I97" s="68" t="s">
        <v>74</v>
      </c>
      <c r="J97" s="68" t="s">
        <v>75</v>
      </c>
      <c r="K97" s="69" t="s">
        <v>74</v>
      </c>
    </row>
    <row r="98" spans="1:11" s="25" customFormat="1" ht="12.75" customHeight="1">
      <c r="A98" s="25" t="s">
        <v>257</v>
      </c>
      <c r="B98" s="25" t="s">
        <v>107</v>
      </c>
      <c r="C98" s="68">
        <v>31</v>
      </c>
      <c r="D98" s="68" t="s">
        <v>75</v>
      </c>
      <c r="E98" s="68" t="s">
        <v>75</v>
      </c>
      <c r="F98" s="69" t="s">
        <v>74</v>
      </c>
      <c r="G98" s="70"/>
      <c r="H98" s="68">
        <v>27</v>
      </c>
      <c r="I98" s="68" t="s">
        <v>75</v>
      </c>
      <c r="J98" s="68" t="s">
        <v>75</v>
      </c>
      <c r="K98" s="69" t="s">
        <v>74</v>
      </c>
    </row>
    <row r="99" spans="1:11" s="25" customFormat="1" ht="12.75" customHeight="1">
      <c r="A99" s="25" t="s">
        <v>285</v>
      </c>
      <c r="B99" s="25" t="s">
        <v>100</v>
      </c>
      <c r="C99" s="68">
        <v>26</v>
      </c>
      <c r="D99" s="68">
        <v>7625</v>
      </c>
      <c r="E99" s="68">
        <v>9386</v>
      </c>
      <c r="F99" s="69">
        <v>81.23801406349884</v>
      </c>
      <c r="G99" s="70"/>
      <c r="H99" s="68">
        <v>26</v>
      </c>
      <c r="I99" s="68">
        <v>7072</v>
      </c>
      <c r="J99" s="68">
        <v>9386</v>
      </c>
      <c r="K99" s="69">
        <v>75.34626038781164</v>
      </c>
    </row>
    <row r="100" spans="2:11" s="25" customFormat="1" ht="12.75" customHeight="1">
      <c r="B100" s="25" t="s">
        <v>130</v>
      </c>
      <c r="C100" s="68">
        <v>8</v>
      </c>
      <c r="D100" s="68">
        <v>1759</v>
      </c>
      <c r="E100" s="68">
        <v>2888</v>
      </c>
      <c r="F100" s="69">
        <v>60.90720221606648</v>
      </c>
      <c r="G100" s="70"/>
      <c r="H100" s="68">
        <v>9</v>
      </c>
      <c r="I100" s="68">
        <v>2029</v>
      </c>
      <c r="J100" s="68">
        <v>3249</v>
      </c>
      <c r="K100" s="69">
        <v>62.44998461064944</v>
      </c>
    </row>
    <row r="101" spans="2:11" s="25" customFormat="1" ht="12.75" customHeight="1">
      <c r="B101" s="25" t="s">
        <v>138</v>
      </c>
      <c r="C101" s="68">
        <v>12</v>
      </c>
      <c r="D101" s="68">
        <v>3764</v>
      </c>
      <c r="E101" s="68">
        <v>4332</v>
      </c>
      <c r="F101" s="69">
        <v>86.88827331486611</v>
      </c>
      <c r="G101" s="70"/>
      <c r="H101" s="68">
        <v>12</v>
      </c>
      <c r="I101" s="68">
        <v>3440</v>
      </c>
      <c r="J101" s="68">
        <v>4332</v>
      </c>
      <c r="K101" s="69">
        <v>79.4090489381348</v>
      </c>
    </row>
    <row r="102" spans="2:11" s="25" customFormat="1" ht="12.75" customHeight="1">
      <c r="B102" s="25" t="s">
        <v>119</v>
      </c>
      <c r="C102" s="68">
        <v>47</v>
      </c>
      <c r="D102" s="68">
        <v>14543</v>
      </c>
      <c r="E102" s="68">
        <v>16967</v>
      </c>
      <c r="F102" s="69">
        <v>85.71344374373786</v>
      </c>
      <c r="G102" s="70"/>
      <c r="H102" s="68">
        <v>48</v>
      </c>
      <c r="I102" s="68">
        <v>16730</v>
      </c>
      <c r="J102" s="68">
        <v>17328</v>
      </c>
      <c r="K102" s="69">
        <v>96.54893813481071</v>
      </c>
    </row>
    <row r="103" spans="1:11" s="25" customFormat="1" ht="12.75" customHeight="1">
      <c r="A103" s="25" t="s">
        <v>285</v>
      </c>
      <c r="B103" s="25" t="s">
        <v>107</v>
      </c>
      <c r="C103" s="68">
        <v>93</v>
      </c>
      <c r="D103" s="68">
        <v>27691</v>
      </c>
      <c r="E103" s="68">
        <v>33573</v>
      </c>
      <c r="F103" s="69">
        <v>82.47996902272659</v>
      </c>
      <c r="G103" s="70"/>
      <c r="H103" s="68">
        <v>95</v>
      </c>
      <c r="I103" s="68">
        <v>29271</v>
      </c>
      <c r="J103" s="68">
        <v>34295</v>
      </c>
      <c r="K103" s="69">
        <v>85.35063420323662</v>
      </c>
    </row>
    <row r="104" spans="1:11" s="25" customFormat="1" ht="12.75" customHeight="1">
      <c r="A104" s="25" t="s">
        <v>258</v>
      </c>
      <c r="B104" s="25" t="s">
        <v>140</v>
      </c>
      <c r="C104" s="68">
        <v>44</v>
      </c>
      <c r="D104" s="68">
        <v>10114</v>
      </c>
      <c r="E104" s="68">
        <v>13288</v>
      </c>
      <c r="F104" s="69">
        <v>76.11378687537628</v>
      </c>
      <c r="G104" s="70"/>
      <c r="H104" s="68">
        <v>44</v>
      </c>
      <c r="I104" s="68">
        <v>6597</v>
      </c>
      <c r="J104" s="68">
        <v>13288</v>
      </c>
      <c r="K104" s="69">
        <v>49.64629741119808</v>
      </c>
    </row>
    <row r="105" spans="1:11" s="25" customFormat="1" ht="12.75" customHeight="1">
      <c r="A105" s="25" t="s">
        <v>256</v>
      </c>
      <c r="B105" s="25" t="s">
        <v>109</v>
      </c>
      <c r="C105" s="68">
        <v>31</v>
      </c>
      <c r="D105" s="68">
        <v>6444</v>
      </c>
      <c r="E105" s="68">
        <v>9548</v>
      </c>
      <c r="F105" s="69">
        <v>67.49057394218684</v>
      </c>
      <c r="G105" s="70"/>
      <c r="H105" s="68">
        <v>31</v>
      </c>
      <c r="I105" s="68">
        <v>6783</v>
      </c>
      <c r="J105" s="68">
        <v>9548</v>
      </c>
      <c r="K105" s="69">
        <v>71.04105571847508</v>
      </c>
    </row>
    <row r="106" spans="1:15" s="3" customFormat="1" ht="22.5" customHeight="1" thickBot="1">
      <c r="A106" s="16" t="s">
        <v>68</v>
      </c>
      <c r="B106" s="16"/>
      <c r="C106" s="32">
        <f>SUM(C6:C105)-SUM(C29,C34,C47,C54,C63,C82,C87,C98,C103)</f>
        <v>6214</v>
      </c>
      <c r="D106" s="32">
        <f>SUM(D6:D105)-SUM(D29,D34,D47,D54,D63,D82,D87,D98,D103)</f>
        <v>1091374</v>
      </c>
      <c r="E106" s="32">
        <f>SUM(E6:E105)-SUM(E29,E34,E47,E54,E63,E82,E87,E98,E103)</f>
        <v>1508529</v>
      </c>
      <c r="F106" s="93">
        <f>(D106/E106)*100</f>
        <v>72.34690218086625</v>
      </c>
      <c r="G106" s="36"/>
      <c r="H106" s="32">
        <f>SUM(H6:H105)-SUM(H29,H34,H47,H54,H63,H82,H87,H98,H103)</f>
        <v>6214</v>
      </c>
      <c r="I106" s="32">
        <f>SUM(I6:I105)-SUM(I29,I34,I47,I54,I63,I82,I87,I98,I103)</f>
        <v>1138064</v>
      </c>
      <c r="J106" s="32">
        <f>SUM(J6:J105)-SUM(J29,J34,J47,J54,J63,J82,J87,J98,J103)</f>
        <v>1513581</v>
      </c>
      <c r="K106" s="93">
        <f>(I106/J106)*100</f>
        <v>75.19016161011535</v>
      </c>
      <c r="M106" s="129"/>
      <c r="N106" s="129"/>
      <c r="O106" s="93"/>
    </row>
    <row r="107" spans="3:11" s="25" customFormat="1" ht="12.75" customHeight="1">
      <c r="C107" s="68"/>
      <c r="D107" s="68"/>
      <c r="E107" s="68"/>
      <c r="F107" s="69"/>
      <c r="G107" s="70"/>
      <c r="H107" s="68"/>
      <c r="I107" s="68"/>
      <c r="J107" s="68"/>
      <c r="K107" s="69"/>
    </row>
    <row r="108" s="25" customFormat="1" ht="12.75" customHeight="1">
      <c r="A108" s="25" t="s">
        <v>311</v>
      </c>
    </row>
    <row r="109" s="25" customFormat="1" ht="12.75" customHeight="1">
      <c r="A109" s="25" t="s">
        <v>325</v>
      </c>
    </row>
    <row r="110" s="25" customFormat="1" ht="12.75" customHeight="1">
      <c r="A110" s="25" t="s">
        <v>312</v>
      </c>
    </row>
    <row r="111" s="25" customFormat="1" ht="12.75" customHeight="1">
      <c r="A111" s="25" t="s">
        <v>313</v>
      </c>
    </row>
    <row r="112" s="25" customFormat="1" ht="12.75" customHeight="1">
      <c r="A112" s="25" t="s">
        <v>314</v>
      </c>
    </row>
    <row r="113" s="25" customFormat="1" ht="12.75" customHeight="1">
      <c r="A113" s="25" t="s">
        <v>315</v>
      </c>
    </row>
    <row r="114" spans="1:11" s="25" customFormat="1" ht="12.75" customHeight="1">
      <c r="A114" s="25" t="s">
        <v>316</v>
      </c>
      <c r="C114" s="68"/>
      <c r="D114" s="68"/>
      <c r="E114" s="68"/>
      <c r="F114" s="69"/>
      <c r="G114" s="70"/>
      <c r="H114" s="68"/>
      <c r="I114" s="68"/>
      <c r="J114" s="68"/>
      <c r="K114" s="69"/>
    </row>
    <row r="115" spans="1:11" s="25" customFormat="1" ht="12.75" customHeight="1">
      <c r="A115" s="25" t="s">
        <v>317</v>
      </c>
      <c r="C115" s="68"/>
      <c r="D115" s="68"/>
      <c r="E115" s="68"/>
      <c r="F115" s="69"/>
      <c r="G115" s="70"/>
      <c r="H115" s="68"/>
      <c r="I115" s="68"/>
      <c r="J115" s="68"/>
      <c r="K115" s="69"/>
    </row>
    <row r="116" spans="1:11" s="25" customFormat="1" ht="12.75" customHeight="1">
      <c r="A116" s="25" t="s">
        <v>318</v>
      </c>
      <c r="C116" s="68"/>
      <c r="D116" s="68"/>
      <c r="E116" s="68"/>
      <c r="F116" s="69"/>
      <c r="G116" s="70"/>
      <c r="H116" s="68"/>
      <c r="I116" s="68"/>
      <c r="J116" s="68"/>
      <c r="K116" s="69"/>
    </row>
    <row r="117" spans="1:11" s="25" customFormat="1" ht="12.75" customHeight="1">
      <c r="A117" s="25" t="s">
        <v>319</v>
      </c>
      <c r="C117" s="68"/>
      <c r="D117" s="68"/>
      <c r="E117" s="68"/>
      <c r="F117" s="69"/>
      <c r="G117" s="70"/>
      <c r="H117" s="68"/>
      <c r="I117" s="68"/>
      <c r="J117" s="68"/>
      <c r="K117" s="69"/>
    </row>
    <row r="118" spans="1:11" s="25" customFormat="1" ht="12.75" customHeight="1">
      <c r="A118" s="25" t="s">
        <v>320</v>
      </c>
      <c r="C118" s="68"/>
      <c r="D118" s="68"/>
      <c r="E118" s="68"/>
      <c r="F118" s="69"/>
      <c r="G118" s="70"/>
      <c r="H118" s="68"/>
      <c r="I118" s="68"/>
      <c r="J118" s="68"/>
      <c r="K118" s="69"/>
    </row>
    <row r="119" spans="1:11" s="25" customFormat="1" ht="12.75" customHeight="1">
      <c r="A119" s="25" t="s">
        <v>321</v>
      </c>
      <c r="C119" s="68"/>
      <c r="D119" s="68"/>
      <c r="E119" s="68"/>
      <c r="F119" s="69"/>
      <c r="G119" s="70"/>
      <c r="H119" s="68"/>
      <c r="I119" s="68"/>
      <c r="J119" s="68"/>
      <c r="K119" s="69"/>
    </row>
    <row r="120" spans="1:11" s="25" customFormat="1" ht="12.75" customHeight="1">
      <c r="A120" s="25" t="s">
        <v>322</v>
      </c>
      <c r="C120" s="68"/>
      <c r="D120" s="68"/>
      <c r="E120" s="68"/>
      <c r="F120" s="69"/>
      <c r="G120" s="70"/>
      <c r="H120" s="68"/>
      <c r="I120" s="68"/>
      <c r="J120" s="68"/>
      <c r="K120" s="69"/>
    </row>
    <row r="121" spans="1:11" s="25" customFormat="1" ht="12.75" customHeight="1">
      <c r="A121" s="25" t="s">
        <v>323</v>
      </c>
      <c r="C121" s="68"/>
      <c r="D121" s="68"/>
      <c r="E121" s="68"/>
      <c r="F121" s="69"/>
      <c r="G121" s="70"/>
      <c r="H121" s="68"/>
      <c r="I121" s="68"/>
      <c r="J121" s="68"/>
      <c r="K121" s="69"/>
    </row>
    <row r="122" spans="3:11" s="25" customFormat="1" ht="12.75" customHeight="1">
      <c r="C122" s="68"/>
      <c r="D122" s="68"/>
      <c r="E122" s="68"/>
      <c r="F122" s="69"/>
      <c r="G122" s="70"/>
      <c r="H122" s="68"/>
      <c r="I122" s="68"/>
      <c r="J122" s="68"/>
      <c r="K122" s="69"/>
    </row>
    <row r="123" spans="1:11" s="25" customFormat="1" ht="12.75" customHeight="1">
      <c r="A123" s="127" t="s">
        <v>339</v>
      </c>
      <c r="C123" s="68"/>
      <c r="D123" s="68"/>
      <c r="E123" s="68"/>
      <c r="F123" s="69"/>
      <c r="G123" s="70"/>
      <c r="H123" s="68"/>
      <c r="I123" s="68"/>
      <c r="J123" s="68"/>
      <c r="K123" s="69"/>
    </row>
    <row r="124" spans="1:11" s="25" customFormat="1" ht="12.75" customHeight="1">
      <c r="A124" s="71" t="s">
        <v>355</v>
      </c>
      <c r="C124" s="68"/>
      <c r="D124" s="68"/>
      <c r="E124" s="68"/>
      <c r="F124" s="69"/>
      <c r="G124" s="70"/>
      <c r="H124" s="68"/>
      <c r="I124" s="68"/>
      <c r="J124" s="68"/>
      <c r="K124" s="69"/>
    </row>
    <row r="125" spans="1:11" s="25" customFormat="1" ht="12.75" customHeight="1">
      <c r="A125" s="127" t="s">
        <v>356</v>
      </c>
      <c r="C125" s="68"/>
      <c r="D125" s="68"/>
      <c r="E125" s="68"/>
      <c r="F125" s="69"/>
      <c r="G125" s="70"/>
      <c r="H125" s="68"/>
      <c r="I125" s="68"/>
      <c r="J125" s="68"/>
      <c r="K125" s="69"/>
    </row>
    <row r="126" spans="1:11" s="25" customFormat="1" ht="12.75" customHeight="1">
      <c r="A126" s="98" t="s">
        <v>357</v>
      </c>
      <c r="C126" s="68"/>
      <c r="D126" s="68"/>
      <c r="E126" s="68"/>
      <c r="F126" s="69"/>
      <c r="G126" s="70"/>
      <c r="H126" s="68"/>
      <c r="I126" s="68"/>
      <c r="J126" s="68"/>
      <c r="K126" s="69"/>
    </row>
    <row r="127" spans="1:11" s="25" customFormat="1" ht="12.75" customHeight="1">
      <c r="A127" s="107" t="s">
        <v>358</v>
      </c>
      <c r="C127" s="68"/>
      <c r="D127" s="68"/>
      <c r="E127" s="68"/>
      <c r="F127" s="69"/>
      <c r="G127" s="70"/>
      <c r="H127" s="68"/>
      <c r="I127" s="68"/>
      <c r="J127" s="68"/>
      <c r="K127" s="69"/>
    </row>
    <row r="128" spans="1:11" s="25" customFormat="1" ht="12.75" customHeight="1">
      <c r="A128" s="128" t="s">
        <v>359</v>
      </c>
      <c r="C128" s="68"/>
      <c r="D128" s="68"/>
      <c r="E128" s="68"/>
      <c r="F128" s="69"/>
      <c r="G128" s="70"/>
      <c r="H128" s="68"/>
      <c r="I128" s="68"/>
      <c r="J128" s="68"/>
      <c r="K128" s="69"/>
    </row>
    <row r="129" spans="1:11" s="25" customFormat="1" ht="12.75" customHeight="1">
      <c r="A129" s="71" t="s">
        <v>360</v>
      </c>
      <c r="C129" s="68"/>
      <c r="D129" s="68"/>
      <c r="E129" s="68"/>
      <c r="F129" s="69"/>
      <c r="G129" s="70"/>
      <c r="H129" s="68"/>
      <c r="I129" s="68"/>
      <c r="J129" s="68"/>
      <c r="K129" s="69"/>
    </row>
    <row r="130" spans="1:11" s="25" customFormat="1" ht="12.75" customHeight="1">
      <c r="A130" s="108"/>
      <c r="C130" s="68"/>
      <c r="D130" s="68"/>
      <c r="E130" s="68"/>
      <c r="F130" s="69"/>
      <c r="G130" s="70"/>
      <c r="H130" s="68"/>
      <c r="I130" s="68"/>
      <c r="J130" s="68"/>
      <c r="K130" s="69"/>
    </row>
    <row r="131" spans="1:11" s="25" customFormat="1" ht="12.75" customHeight="1">
      <c r="A131" s="108"/>
      <c r="C131" s="68"/>
      <c r="D131" s="68"/>
      <c r="E131" s="68"/>
      <c r="F131" s="69"/>
      <c r="G131" s="70"/>
      <c r="H131" s="68"/>
      <c r="I131" s="68"/>
      <c r="J131" s="68"/>
      <c r="K131" s="69"/>
    </row>
    <row r="132" spans="3:11" s="25" customFormat="1" ht="12.75" customHeight="1">
      <c r="C132" s="68"/>
      <c r="D132" s="68"/>
      <c r="E132" s="68"/>
      <c r="F132" s="69"/>
      <c r="G132" s="70"/>
      <c r="H132" s="68"/>
      <c r="I132" s="68"/>
      <c r="J132" s="68"/>
      <c r="K132" s="69"/>
    </row>
    <row r="133" spans="3:11" s="25" customFormat="1" ht="12.75" customHeight="1">
      <c r="C133" s="68"/>
      <c r="D133" s="68"/>
      <c r="E133" s="68"/>
      <c r="F133" s="69"/>
      <c r="G133" s="70"/>
      <c r="H133" s="68"/>
      <c r="I133" s="68"/>
      <c r="J133" s="68"/>
      <c r="K133" s="69"/>
    </row>
    <row r="134" spans="3:11" s="25" customFormat="1" ht="12.75" customHeight="1">
      <c r="C134" s="68"/>
      <c r="D134" s="68"/>
      <c r="E134" s="68"/>
      <c r="F134" s="69"/>
      <c r="G134" s="70"/>
      <c r="H134" s="68"/>
      <c r="I134" s="68"/>
      <c r="J134" s="68"/>
      <c r="K134" s="69"/>
    </row>
    <row r="135" spans="3:11" s="25" customFormat="1" ht="12.75" customHeight="1">
      <c r="C135" s="68"/>
      <c r="D135" s="68"/>
      <c r="E135" s="68"/>
      <c r="F135" s="69"/>
      <c r="G135" s="70"/>
      <c r="H135" s="68"/>
      <c r="I135" s="68"/>
      <c r="J135" s="68"/>
      <c r="K135" s="69"/>
    </row>
    <row r="136" spans="3:11" s="25" customFormat="1" ht="12.75" customHeight="1">
      <c r="C136" s="68"/>
      <c r="D136" s="68"/>
      <c r="E136" s="68"/>
      <c r="F136" s="69"/>
      <c r="G136" s="70"/>
      <c r="H136" s="68"/>
      <c r="I136" s="68"/>
      <c r="J136" s="68"/>
      <c r="K136" s="69"/>
    </row>
    <row r="137" spans="3:11" s="25" customFormat="1" ht="12.75" customHeight="1">
      <c r="C137" s="68"/>
      <c r="D137" s="68"/>
      <c r="E137" s="68"/>
      <c r="F137" s="69"/>
      <c r="G137" s="70"/>
      <c r="H137" s="68"/>
      <c r="I137" s="68"/>
      <c r="J137" s="68"/>
      <c r="K137" s="69"/>
    </row>
    <row r="138" spans="3:11" s="25" customFormat="1" ht="12.75" customHeight="1">
      <c r="C138" s="68"/>
      <c r="D138" s="68"/>
      <c r="E138" s="68"/>
      <c r="F138" s="69"/>
      <c r="G138" s="70"/>
      <c r="H138" s="68"/>
      <c r="I138" s="68"/>
      <c r="J138" s="68"/>
      <c r="K138" s="69"/>
    </row>
    <row r="139" spans="3:11" s="25" customFormat="1" ht="12.75" customHeight="1">
      <c r="C139" s="68"/>
      <c r="D139" s="68"/>
      <c r="E139" s="68"/>
      <c r="F139" s="69"/>
      <c r="G139" s="70"/>
      <c r="H139" s="68"/>
      <c r="I139" s="68"/>
      <c r="J139" s="68"/>
      <c r="K139" s="69"/>
    </row>
    <row r="140" spans="3:11" s="25" customFormat="1" ht="12.75" customHeight="1">
      <c r="C140" s="68"/>
      <c r="D140" s="68"/>
      <c r="E140" s="68"/>
      <c r="F140" s="69"/>
      <c r="G140" s="70"/>
      <c r="H140" s="68"/>
      <c r="I140" s="68"/>
      <c r="J140" s="68"/>
      <c r="K140" s="69"/>
    </row>
    <row r="141" spans="3:11" s="25" customFormat="1" ht="12.75" customHeight="1">
      <c r="C141" s="68"/>
      <c r="D141" s="68"/>
      <c r="E141" s="68"/>
      <c r="F141" s="69"/>
      <c r="G141" s="70"/>
      <c r="H141" s="68"/>
      <c r="I141" s="68"/>
      <c r="J141" s="68"/>
      <c r="K141" s="69"/>
    </row>
    <row r="142" spans="3:11" s="25" customFormat="1" ht="12.75" customHeight="1">
      <c r="C142" s="68"/>
      <c r="D142" s="68"/>
      <c r="E142" s="68"/>
      <c r="F142" s="69"/>
      <c r="G142" s="70"/>
      <c r="H142" s="68"/>
      <c r="I142" s="68"/>
      <c r="J142" s="68"/>
      <c r="K142" s="69"/>
    </row>
    <row r="143" spans="3:11" s="25" customFormat="1" ht="12.75" customHeight="1">
      <c r="C143" s="68"/>
      <c r="D143" s="68"/>
      <c r="E143" s="68"/>
      <c r="F143" s="69"/>
      <c r="G143" s="70"/>
      <c r="H143" s="68"/>
      <c r="I143" s="68"/>
      <c r="J143" s="68"/>
      <c r="K143" s="69"/>
    </row>
    <row r="144" spans="3:11" s="25" customFormat="1" ht="12.75" customHeight="1">
      <c r="C144" s="68"/>
      <c r="D144" s="68"/>
      <c r="E144" s="68"/>
      <c r="F144" s="69"/>
      <c r="G144" s="70"/>
      <c r="H144" s="68"/>
      <c r="I144" s="68"/>
      <c r="J144" s="68"/>
      <c r="K144" s="69"/>
    </row>
    <row r="145" spans="3:11" s="25" customFormat="1" ht="12.75" customHeight="1">
      <c r="C145" s="68"/>
      <c r="D145" s="68"/>
      <c r="E145" s="68"/>
      <c r="F145" s="69"/>
      <c r="G145" s="70"/>
      <c r="H145" s="68"/>
      <c r="I145" s="68"/>
      <c r="J145" s="68"/>
      <c r="K145" s="69"/>
    </row>
    <row r="146" spans="3:11" s="25" customFormat="1" ht="12.75" customHeight="1">
      <c r="C146" s="68"/>
      <c r="D146" s="68"/>
      <c r="E146" s="68"/>
      <c r="F146" s="69"/>
      <c r="G146" s="70"/>
      <c r="H146" s="68"/>
      <c r="I146" s="68"/>
      <c r="J146" s="68"/>
      <c r="K146" s="69"/>
    </row>
    <row r="147" spans="3:11" s="25" customFormat="1" ht="12.75" customHeight="1">
      <c r="C147" s="68"/>
      <c r="D147" s="68"/>
      <c r="E147" s="68"/>
      <c r="F147" s="69"/>
      <c r="G147" s="70"/>
      <c r="H147" s="68"/>
      <c r="I147" s="68"/>
      <c r="J147" s="68"/>
      <c r="K147" s="69"/>
    </row>
    <row r="148" spans="3:11" s="25" customFormat="1" ht="12.75" customHeight="1">
      <c r="C148" s="68"/>
      <c r="D148" s="68"/>
      <c r="E148" s="68"/>
      <c r="F148" s="69"/>
      <c r="G148" s="70"/>
      <c r="H148" s="68"/>
      <c r="I148" s="68"/>
      <c r="J148" s="68"/>
      <c r="K148" s="69"/>
    </row>
    <row r="149" spans="3:11" s="25" customFormat="1" ht="12.75" customHeight="1">
      <c r="C149" s="68"/>
      <c r="D149" s="68"/>
      <c r="E149" s="68"/>
      <c r="F149" s="69"/>
      <c r="G149" s="70"/>
      <c r="H149" s="68"/>
      <c r="I149" s="68"/>
      <c r="J149" s="68"/>
      <c r="K149" s="69"/>
    </row>
    <row r="150" spans="3:11" s="25" customFormat="1" ht="12.75" customHeight="1">
      <c r="C150" s="68"/>
      <c r="D150" s="68"/>
      <c r="E150" s="68"/>
      <c r="F150" s="69"/>
      <c r="G150" s="70"/>
      <c r="H150" s="68"/>
      <c r="I150" s="68"/>
      <c r="J150" s="68"/>
      <c r="K150" s="69"/>
    </row>
    <row r="151" spans="3:11" s="25" customFormat="1" ht="12.75" customHeight="1">
      <c r="C151" s="68"/>
      <c r="D151" s="68"/>
      <c r="E151" s="68"/>
      <c r="F151" s="69"/>
      <c r="G151" s="70"/>
      <c r="H151" s="68"/>
      <c r="I151" s="68"/>
      <c r="J151" s="68"/>
      <c r="K151" s="69"/>
    </row>
    <row r="152" spans="3:11" s="25" customFormat="1" ht="12.75" customHeight="1">
      <c r="C152" s="68"/>
      <c r="D152" s="68"/>
      <c r="E152" s="68"/>
      <c r="F152" s="69"/>
      <c r="G152" s="70"/>
      <c r="H152" s="68"/>
      <c r="I152" s="68"/>
      <c r="J152" s="68"/>
      <c r="K152" s="69"/>
    </row>
    <row r="153" spans="3:11" s="25" customFormat="1" ht="12.75" customHeight="1">
      <c r="C153" s="68"/>
      <c r="D153" s="68"/>
      <c r="E153" s="68"/>
      <c r="F153" s="69"/>
      <c r="G153" s="70"/>
      <c r="H153" s="68"/>
      <c r="I153" s="68"/>
      <c r="J153" s="68"/>
      <c r="K153" s="69"/>
    </row>
    <row r="154" spans="3:11" s="25" customFormat="1" ht="12.75" customHeight="1">
      <c r="C154" s="68"/>
      <c r="D154" s="68"/>
      <c r="E154" s="68"/>
      <c r="F154" s="69"/>
      <c r="G154" s="70"/>
      <c r="H154" s="68"/>
      <c r="I154" s="68"/>
      <c r="J154" s="68"/>
      <c r="K154" s="69"/>
    </row>
    <row r="155" spans="3:11" s="25" customFormat="1" ht="12.75" customHeight="1">
      <c r="C155" s="68"/>
      <c r="D155" s="68"/>
      <c r="E155" s="68"/>
      <c r="F155" s="69"/>
      <c r="G155" s="70"/>
      <c r="H155" s="68"/>
      <c r="I155" s="68"/>
      <c r="J155" s="68"/>
      <c r="K155" s="69"/>
    </row>
    <row r="156" spans="3:11" s="25" customFormat="1" ht="12.75" customHeight="1">
      <c r="C156" s="68"/>
      <c r="D156" s="68"/>
      <c r="E156" s="68"/>
      <c r="F156" s="69"/>
      <c r="G156" s="70"/>
      <c r="H156" s="68"/>
      <c r="I156" s="68"/>
      <c r="J156" s="68"/>
      <c r="K156" s="69"/>
    </row>
    <row r="157" spans="3:11" s="25" customFormat="1" ht="12.75" customHeight="1">
      <c r="C157" s="68"/>
      <c r="D157" s="68"/>
      <c r="E157" s="68"/>
      <c r="F157" s="69"/>
      <c r="G157" s="70"/>
      <c r="H157" s="68"/>
      <c r="I157" s="68"/>
      <c r="J157" s="68"/>
      <c r="K157" s="69"/>
    </row>
    <row r="158" spans="3:11" s="25" customFormat="1" ht="12.75" customHeight="1">
      <c r="C158" s="68"/>
      <c r="D158" s="68"/>
      <c r="E158" s="68"/>
      <c r="F158" s="69"/>
      <c r="G158" s="70"/>
      <c r="H158" s="68"/>
      <c r="I158" s="68"/>
      <c r="J158" s="68"/>
      <c r="K158" s="69"/>
    </row>
    <row r="159" spans="3:11" s="25" customFormat="1" ht="12.75" customHeight="1">
      <c r="C159" s="68"/>
      <c r="D159" s="68"/>
      <c r="E159" s="68"/>
      <c r="F159" s="69"/>
      <c r="G159" s="70"/>
      <c r="H159" s="68"/>
      <c r="I159" s="68"/>
      <c r="J159" s="68"/>
      <c r="K159" s="69"/>
    </row>
    <row r="160" spans="3:11" s="25" customFormat="1" ht="12.75" customHeight="1">
      <c r="C160" s="68"/>
      <c r="D160" s="68"/>
      <c r="E160" s="68"/>
      <c r="F160" s="69"/>
      <c r="G160" s="70"/>
      <c r="H160" s="68"/>
      <c r="I160" s="68"/>
      <c r="J160" s="68"/>
      <c r="K160" s="69"/>
    </row>
    <row r="161" spans="3:11" s="25" customFormat="1" ht="12.75" customHeight="1">
      <c r="C161" s="68"/>
      <c r="D161" s="68"/>
      <c r="E161" s="68"/>
      <c r="F161" s="69"/>
      <c r="G161" s="70"/>
      <c r="H161" s="68"/>
      <c r="I161" s="68"/>
      <c r="J161" s="68"/>
      <c r="K161" s="69"/>
    </row>
    <row r="162" spans="3:11" s="25" customFormat="1" ht="12.75" customHeight="1">
      <c r="C162" s="68"/>
      <c r="D162" s="68"/>
      <c r="E162" s="68"/>
      <c r="F162" s="69"/>
      <c r="G162" s="70"/>
      <c r="H162" s="68"/>
      <c r="I162" s="68"/>
      <c r="J162" s="68"/>
      <c r="K162" s="69"/>
    </row>
    <row r="163" spans="3:11" s="25" customFormat="1" ht="12.75" customHeight="1">
      <c r="C163" s="68"/>
      <c r="D163" s="68"/>
      <c r="E163" s="68"/>
      <c r="F163" s="69"/>
      <c r="G163" s="70"/>
      <c r="H163" s="68"/>
      <c r="I163" s="68"/>
      <c r="J163" s="68"/>
      <c r="K163" s="69"/>
    </row>
    <row r="164" spans="3:11" s="25" customFormat="1" ht="12.75" customHeight="1">
      <c r="C164" s="68"/>
      <c r="D164" s="68"/>
      <c r="E164" s="68"/>
      <c r="F164" s="69"/>
      <c r="G164" s="70"/>
      <c r="H164" s="68"/>
      <c r="I164" s="68"/>
      <c r="J164" s="68"/>
      <c r="K164" s="69"/>
    </row>
    <row r="165" spans="3:11" s="25" customFormat="1" ht="12.75" customHeight="1">
      <c r="C165" s="68"/>
      <c r="D165" s="68"/>
      <c r="E165" s="68"/>
      <c r="F165" s="69"/>
      <c r="G165" s="70"/>
      <c r="H165" s="68"/>
      <c r="I165" s="68"/>
      <c r="J165" s="68"/>
      <c r="K165" s="69"/>
    </row>
    <row r="166" spans="3:11" s="25" customFormat="1" ht="12.75" customHeight="1">
      <c r="C166" s="68"/>
      <c r="D166" s="68"/>
      <c r="E166" s="68"/>
      <c r="F166" s="69"/>
      <c r="G166" s="70"/>
      <c r="H166" s="68"/>
      <c r="I166" s="68"/>
      <c r="J166" s="68"/>
      <c r="K166" s="69"/>
    </row>
    <row r="167" spans="3:11" s="25" customFormat="1" ht="12.75" customHeight="1">
      <c r="C167" s="68"/>
      <c r="D167" s="68"/>
      <c r="E167" s="68"/>
      <c r="F167" s="69"/>
      <c r="G167" s="70"/>
      <c r="H167" s="68"/>
      <c r="I167" s="68"/>
      <c r="J167" s="68"/>
      <c r="K167" s="69"/>
    </row>
    <row r="168" spans="3:11" s="25" customFormat="1" ht="12.75" customHeight="1">
      <c r="C168" s="68"/>
      <c r="D168" s="68"/>
      <c r="E168" s="68"/>
      <c r="F168" s="69"/>
      <c r="G168" s="70"/>
      <c r="H168" s="68"/>
      <c r="I168" s="68"/>
      <c r="J168" s="68"/>
      <c r="K168" s="69"/>
    </row>
    <row r="169" spans="3:11" s="25" customFormat="1" ht="12.75" customHeight="1">
      <c r="C169" s="68"/>
      <c r="D169" s="68"/>
      <c r="E169" s="68"/>
      <c r="F169" s="69"/>
      <c r="G169" s="70"/>
      <c r="H169" s="68"/>
      <c r="I169" s="68"/>
      <c r="J169" s="68"/>
      <c r="K169" s="69"/>
    </row>
    <row r="170" spans="3:11" s="25" customFormat="1" ht="12.75" customHeight="1">
      <c r="C170" s="68"/>
      <c r="D170" s="68"/>
      <c r="E170" s="68"/>
      <c r="F170" s="69"/>
      <c r="G170" s="70"/>
      <c r="H170" s="68"/>
      <c r="I170" s="68"/>
      <c r="J170" s="68"/>
      <c r="K170" s="69"/>
    </row>
    <row r="171" spans="3:11" s="25" customFormat="1" ht="12.75" customHeight="1">
      <c r="C171" s="68"/>
      <c r="D171" s="68"/>
      <c r="E171" s="68"/>
      <c r="F171" s="69"/>
      <c r="G171" s="70"/>
      <c r="H171" s="68"/>
      <c r="I171" s="68"/>
      <c r="J171" s="68"/>
      <c r="K171" s="69"/>
    </row>
    <row r="172" spans="3:11" s="25" customFormat="1" ht="12.75" customHeight="1">
      <c r="C172" s="68"/>
      <c r="D172" s="68"/>
      <c r="E172" s="68"/>
      <c r="F172" s="69"/>
      <c r="G172" s="70"/>
      <c r="H172" s="68"/>
      <c r="I172" s="68"/>
      <c r="J172" s="68"/>
      <c r="K172" s="69"/>
    </row>
    <row r="173" spans="3:11" s="25" customFormat="1" ht="12.75" customHeight="1">
      <c r="C173" s="68"/>
      <c r="D173" s="68"/>
      <c r="E173" s="68"/>
      <c r="F173" s="69"/>
      <c r="G173" s="70"/>
      <c r="H173" s="68"/>
      <c r="I173" s="68"/>
      <c r="J173" s="68"/>
      <c r="K173" s="69"/>
    </row>
    <row r="174" spans="3:11" s="25" customFormat="1" ht="12.75" customHeight="1">
      <c r="C174" s="68"/>
      <c r="D174" s="68"/>
      <c r="E174" s="68"/>
      <c r="F174" s="69"/>
      <c r="G174" s="70"/>
      <c r="H174" s="68"/>
      <c r="I174" s="68"/>
      <c r="J174" s="68"/>
      <c r="K174" s="69"/>
    </row>
    <row r="175" spans="3:11" s="25" customFormat="1" ht="12.75" customHeight="1">
      <c r="C175" s="68"/>
      <c r="D175" s="68"/>
      <c r="E175" s="68"/>
      <c r="F175" s="69"/>
      <c r="G175" s="70"/>
      <c r="H175" s="68"/>
      <c r="I175" s="68"/>
      <c r="J175" s="68"/>
      <c r="K175" s="69"/>
    </row>
    <row r="176" spans="3:11" s="25" customFormat="1" ht="12.75" customHeight="1">
      <c r="C176" s="68"/>
      <c r="D176" s="68"/>
      <c r="E176" s="68"/>
      <c r="F176" s="69"/>
      <c r="G176" s="70"/>
      <c r="H176" s="68"/>
      <c r="I176" s="68"/>
      <c r="J176" s="68"/>
      <c r="K176" s="69"/>
    </row>
    <row r="177" spans="3:11" s="25" customFormat="1" ht="12.75" customHeight="1">
      <c r="C177" s="68"/>
      <c r="D177" s="68"/>
      <c r="E177" s="68"/>
      <c r="F177" s="69"/>
      <c r="G177" s="70"/>
      <c r="H177" s="68"/>
      <c r="I177" s="68"/>
      <c r="J177" s="68"/>
      <c r="K177" s="69"/>
    </row>
    <row r="178" spans="3:11" s="25" customFormat="1" ht="12.75" customHeight="1">
      <c r="C178" s="68"/>
      <c r="D178" s="68"/>
      <c r="E178" s="68"/>
      <c r="F178" s="69"/>
      <c r="G178" s="70"/>
      <c r="H178" s="68"/>
      <c r="I178" s="68"/>
      <c r="J178" s="68"/>
      <c r="K178" s="69"/>
    </row>
    <row r="179" spans="3:11" s="25" customFormat="1" ht="12.75" customHeight="1">
      <c r="C179" s="68"/>
      <c r="D179" s="68"/>
      <c r="E179" s="68"/>
      <c r="F179" s="69"/>
      <c r="G179" s="70"/>
      <c r="H179" s="68"/>
      <c r="I179" s="68"/>
      <c r="J179" s="68"/>
      <c r="K179" s="69"/>
    </row>
    <row r="180" spans="3:11" s="25" customFormat="1" ht="12.75" customHeight="1">
      <c r="C180" s="68"/>
      <c r="D180" s="68"/>
      <c r="E180" s="68"/>
      <c r="F180" s="69"/>
      <c r="G180" s="70"/>
      <c r="H180" s="68"/>
      <c r="I180" s="68"/>
      <c r="J180" s="68"/>
      <c r="K180" s="69"/>
    </row>
    <row r="181" spans="3:11" s="25" customFormat="1" ht="12.75" customHeight="1">
      <c r="C181" s="68"/>
      <c r="D181" s="68"/>
      <c r="E181" s="68"/>
      <c r="F181" s="69"/>
      <c r="G181" s="70"/>
      <c r="H181" s="68"/>
      <c r="I181" s="68"/>
      <c r="J181" s="68"/>
      <c r="K181" s="69"/>
    </row>
    <row r="182" spans="3:11" s="25" customFormat="1" ht="12.75" customHeight="1">
      <c r="C182" s="68"/>
      <c r="D182" s="68"/>
      <c r="E182" s="68"/>
      <c r="F182" s="69"/>
      <c r="G182" s="70"/>
      <c r="H182" s="68"/>
      <c r="I182" s="68"/>
      <c r="J182" s="68"/>
      <c r="K182" s="69"/>
    </row>
    <row r="183" spans="3:11" s="25" customFormat="1" ht="12.75" customHeight="1">
      <c r="C183" s="68"/>
      <c r="D183" s="68"/>
      <c r="E183" s="68"/>
      <c r="F183" s="69"/>
      <c r="G183" s="70"/>
      <c r="H183" s="68"/>
      <c r="I183" s="68"/>
      <c r="J183" s="68"/>
      <c r="K183" s="69"/>
    </row>
    <row r="184" spans="3:11" s="25" customFormat="1" ht="12.75" customHeight="1">
      <c r="C184" s="68"/>
      <c r="D184" s="68"/>
      <c r="E184" s="68"/>
      <c r="F184" s="69"/>
      <c r="G184" s="70"/>
      <c r="H184" s="68"/>
      <c r="I184" s="68"/>
      <c r="J184" s="68"/>
      <c r="K184" s="69"/>
    </row>
    <row r="185" spans="3:11" s="25" customFormat="1" ht="12.75" customHeight="1">
      <c r="C185" s="68"/>
      <c r="D185" s="68"/>
      <c r="E185" s="68"/>
      <c r="F185" s="69"/>
      <c r="G185" s="70"/>
      <c r="H185" s="68"/>
      <c r="I185" s="68"/>
      <c r="J185" s="68"/>
      <c r="K185" s="69"/>
    </row>
    <row r="186" spans="3:11" s="25" customFormat="1" ht="12.75" customHeight="1">
      <c r="C186" s="68"/>
      <c r="D186" s="68"/>
      <c r="E186" s="68"/>
      <c r="F186" s="69"/>
      <c r="G186" s="70"/>
      <c r="H186" s="68"/>
      <c r="I186" s="68"/>
      <c r="J186" s="68"/>
      <c r="K186" s="69"/>
    </row>
    <row r="187" spans="3:11" s="25" customFormat="1" ht="12.75" customHeight="1">
      <c r="C187" s="68"/>
      <c r="D187" s="68"/>
      <c r="E187" s="68"/>
      <c r="F187" s="69"/>
      <c r="G187" s="70"/>
      <c r="H187" s="68"/>
      <c r="I187" s="68"/>
      <c r="J187" s="68"/>
      <c r="K187" s="69"/>
    </row>
    <row r="188" spans="3:11" s="25" customFormat="1" ht="12.75" customHeight="1">
      <c r="C188" s="68"/>
      <c r="D188" s="68"/>
      <c r="E188" s="68"/>
      <c r="F188" s="69"/>
      <c r="G188" s="70"/>
      <c r="H188" s="68"/>
      <c r="I188" s="68"/>
      <c r="J188" s="68"/>
      <c r="K188" s="69"/>
    </row>
    <row r="189" spans="3:11" s="25" customFormat="1" ht="12.75" customHeight="1">
      <c r="C189" s="68"/>
      <c r="D189" s="68"/>
      <c r="E189" s="68"/>
      <c r="F189" s="69"/>
      <c r="G189" s="70"/>
      <c r="H189" s="68"/>
      <c r="I189" s="68"/>
      <c r="J189" s="68"/>
      <c r="K189" s="69"/>
    </row>
    <row r="190" spans="3:11" s="25" customFormat="1" ht="12.75" customHeight="1">
      <c r="C190" s="68"/>
      <c r="D190" s="68"/>
      <c r="E190" s="68"/>
      <c r="F190" s="69"/>
      <c r="G190" s="70"/>
      <c r="H190" s="68"/>
      <c r="I190" s="68"/>
      <c r="J190" s="68"/>
      <c r="K190" s="69"/>
    </row>
    <row r="191" spans="3:11" s="25" customFormat="1" ht="12.75" customHeight="1">
      <c r="C191" s="68"/>
      <c r="D191" s="68"/>
      <c r="E191" s="68"/>
      <c r="F191" s="69"/>
      <c r="G191" s="70"/>
      <c r="H191" s="68"/>
      <c r="I191" s="68"/>
      <c r="J191" s="68"/>
      <c r="K191" s="69"/>
    </row>
    <row r="192" spans="3:11" s="25" customFormat="1" ht="12.75" customHeight="1">
      <c r="C192" s="68"/>
      <c r="D192" s="68"/>
      <c r="E192" s="68"/>
      <c r="F192" s="69"/>
      <c r="G192" s="70"/>
      <c r="H192" s="68"/>
      <c r="I192" s="68"/>
      <c r="J192" s="68"/>
      <c r="K192" s="69"/>
    </row>
    <row r="193" spans="3:11" s="25" customFormat="1" ht="12.75" customHeight="1">
      <c r="C193" s="68"/>
      <c r="D193" s="68"/>
      <c r="E193" s="68"/>
      <c r="F193" s="69"/>
      <c r="G193" s="70"/>
      <c r="H193" s="68"/>
      <c r="I193" s="68"/>
      <c r="J193" s="68"/>
      <c r="K193" s="69"/>
    </row>
    <row r="194" spans="3:11" s="25" customFormat="1" ht="12.75" customHeight="1">
      <c r="C194" s="68"/>
      <c r="D194" s="68"/>
      <c r="E194" s="68"/>
      <c r="F194" s="69"/>
      <c r="G194" s="70"/>
      <c r="H194" s="68"/>
      <c r="I194" s="68"/>
      <c r="J194" s="68"/>
      <c r="K194" s="69"/>
    </row>
    <row r="195" spans="3:11" s="25" customFormat="1" ht="12.75" customHeight="1">
      <c r="C195" s="68"/>
      <c r="D195" s="68"/>
      <c r="E195" s="68"/>
      <c r="F195" s="69"/>
      <c r="G195" s="70"/>
      <c r="H195" s="68"/>
      <c r="I195" s="68"/>
      <c r="J195" s="68"/>
      <c r="K195" s="69"/>
    </row>
    <row r="196" spans="3:11" s="25" customFormat="1" ht="12.75" customHeight="1">
      <c r="C196" s="68"/>
      <c r="D196" s="68"/>
      <c r="E196" s="68"/>
      <c r="F196" s="69"/>
      <c r="G196" s="70"/>
      <c r="H196" s="68"/>
      <c r="I196" s="68"/>
      <c r="J196" s="68"/>
      <c r="K196" s="69"/>
    </row>
    <row r="197" spans="3:11" s="25" customFormat="1" ht="12.75" customHeight="1">
      <c r="C197" s="68"/>
      <c r="D197" s="68"/>
      <c r="E197" s="68"/>
      <c r="F197" s="69"/>
      <c r="G197" s="70"/>
      <c r="H197" s="68"/>
      <c r="I197" s="68"/>
      <c r="J197" s="68"/>
      <c r="K197" s="69"/>
    </row>
    <row r="198" spans="3:11" s="25" customFormat="1" ht="12.75" customHeight="1">
      <c r="C198" s="68"/>
      <c r="D198" s="68"/>
      <c r="E198" s="68"/>
      <c r="F198" s="69"/>
      <c r="G198" s="70"/>
      <c r="H198" s="68"/>
      <c r="I198" s="68"/>
      <c r="J198" s="68"/>
      <c r="K198" s="69"/>
    </row>
    <row r="199" spans="3:11" s="25" customFormat="1" ht="12.75" customHeight="1">
      <c r="C199" s="68"/>
      <c r="D199" s="68"/>
      <c r="E199" s="68"/>
      <c r="F199" s="69"/>
      <c r="G199" s="70"/>
      <c r="H199" s="68"/>
      <c r="I199" s="68"/>
      <c r="J199" s="68"/>
      <c r="K199" s="69"/>
    </row>
    <row r="200" spans="3:11" s="25" customFormat="1" ht="12.75" customHeight="1">
      <c r="C200" s="68"/>
      <c r="D200" s="68"/>
      <c r="E200" s="68"/>
      <c r="F200" s="69"/>
      <c r="G200" s="70"/>
      <c r="H200" s="68"/>
      <c r="I200" s="68"/>
      <c r="J200" s="68"/>
      <c r="K200" s="69"/>
    </row>
    <row r="201" spans="3:11" s="25" customFormat="1" ht="12.75" customHeight="1">
      <c r="C201" s="68"/>
      <c r="D201" s="68"/>
      <c r="E201" s="68"/>
      <c r="F201" s="69"/>
      <c r="G201" s="70"/>
      <c r="H201" s="68"/>
      <c r="I201" s="68"/>
      <c r="J201" s="68"/>
      <c r="K201" s="69"/>
    </row>
    <row r="202" spans="3:11" s="25" customFormat="1" ht="12.75" customHeight="1">
      <c r="C202" s="68"/>
      <c r="D202" s="68"/>
      <c r="E202" s="68"/>
      <c r="F202" s="69"/>
      <c r="G202" s="70"/>
      <c r="H202" s="68"/>
      <c r="I202" s="68"/>
      <c r="J202" s="68"/>
      <c r="K202" s="69"/>
    </row>
    <row r="203" spans="3:11" s="25" customFormat="1" ht="12.75" customHeight="1">
      <c r="C203" s="68"/>
      <c r="D203" s="68"/>
      <c r="E203" s="68"/>
      <c r="F203" s="69"/>
      <c r="G203" s="70"/>
      <c r="H203" s="68"/>
      <c r="I203" s="68"/>
      <c r="J203" s="68"/>
      <c r="K203" s="69"/>
    </row>
    <row r="204" spans="3:11" s="25" customFormat="1" ht="12.75" customHeight="1">
      <c r="C204" s="68"/>
      <c r="D204" s="68"/>
      <c r="E204" s="68"/>
      <c r="F204" s="69"/>
      <c r="G204" s="70"/>
      <c r="H204" s="68"/>
      <c r="I204" s="68"/>
      <c r="J204" s="68"/>
      <c r="K204" s="69"/>
    </row>
    <row r="205" spans="3:11" s="25" customFormat="1" ht="12.75" customHeight="1">
      <c r="C205" s="68"/>
      <c r="D205" s="68"/>
      <c r="E205" s="68"/>
      <c r="F205" s="69"/>
      <c r="G205" s="70"/>
      <c r="H205" s="68"/>
      <c r="I205" s="68"/>
      <c r="J205" s="68"/>
      <c r="K205" s="69"/>
    </row>
    <row r="206" spans="3:11" s="25" customFormat="1" ht="12.75" customHeight="1">
      <c r="C206" s="68"/>
      <c r="D206" s="68"/>
      <c r="E206" s="68"/>
      <c r="F206" s="69"/>
      <c r="G206" s="70"/>
      <c r="H206" s="68"/>
      <c r="I206" s="68"/>
      <c r="J206" s="68"/>
      <c r="K206" s="69"/>
    </row>
    <row r="207" spans="3:11" s="25" customFormat="1" ht="12.75" customHeight="1">
      <c r="C207" s="68"/>
      <c r="D207" s="68"/>
      <c r="E207" s="68"/>
      <c r="F207" s="69"/>
      <c r="G207" s="70"/>
      <c r="H207" s="68"/>
      <c r="I207" s="68"/>
      <c r="J207" s="68"/>
      <c r="K207" s="69"/>
    </row>
    <row r="208" spans="3:11" s="25" customFormat="1" ht="12.75" customHeight="1">
      <c r="C208" s="68"/>
      <c r="D208" s="68"/>
      <c r="E208" s="68"/>
      <c r="F208" s="69"/>
      <c r="G208" s="70"/>
      <c r="H208" s="68"/>
      <c r="I208" s="68"/>
      <c r="J208" s="68"/>
      <c r="K208" s="69"/>
    </row>
    <row r="209" spans="3:11" s="25" customFormat="1" ht="12.75" customHeight="1">
      <c r="C209" s="68"/>
      <c r="D209" s="68"/>
      <c r="E209" s="68"/>
      <c r="F209" s="69"/>
      <c r="G209" s="70"/>
      <c r="H209" s="68"/>
      <c r="I209" s="68"/>
      <c r="J209" s="68"/>
      <c r="K209" s="69"/>
    </row>
    <row r="210" spans="3:11" s="25" customFormat="1" ht="12.75" customHeight="1">
      <c r="C210" s="68"/>
      <c r="D210" s="68"/>
      <c r="E210" s="68"/>
      <c r="F210" s="69"/>
      <c r="G210" s="70"/>
      <c r="H210" s="68"/>
      <c r="I210" s="68"/>
      <c r="J210" s="68"/>
      <c r="K210" s="69"/>
    </row>
    <row r="211" spans="3:11" s="25" customFormat="1" ht="12.75" customHeight="1">
      <c r="C211" s="68"/>
      <c r="D211" s="68"/>
      <c r="E211" s="68"/>
      <c r="F211" s="69"/>
      <c r="G211" s="70"/>
      <c r="H211" s="68"/>
      <c r="I211" s="68"/>
      <c r="J211" s="68"/>
      <c r="K211" s="69"/>
    </row>
    <row r="212" spans="3:11" s="25" customFormat="1" ht="12.75" customHeight="1">
      <c r="C212" s="68"/>
      <c r="D212" s="68"/>
      <c r="E212" s="68"/>
      <c r="F212" s="69"/>
      <c r="G212" s="70"/>
      <c r="H212" s="68"/>
      <c r="I212" s="68"/>
      <c r="J212" s="68"/>
      <c r="K212" s="69"/>
    </row>
    <row r="213" spans="3:11" s="25" customFormat="1" ht="12.75" customHeight="1">
      <c r="C213" s="68"/>
      <c r="D213" s="68"/>
      <c r="E213" s="68"/>
      <c r="F213" s="69"/>
      <c r="G213" s="70"/>
      <c r="H213" s="68"/>
      <c r="I213" s="68"/>
      <c r="J213" s="68"/>
      <c r="K213" s="69"/>
    </row>
    <row r="214" spans="3:11" s="25" customFormat="1" ht="12.75" customHeight="1">
      <c r="C214" s="68"/>
      <c r="D214" s="68"/>
      <c r="E214" s="68"/>
      <c r="F214" s="69"/>
      <c r="G214" s="70"/>
      <c r="H214" s="68"/>
      <c r="I214" s="68"/>
      <c r="J214" s="68"/>
      <c r="K214" s="69"/>
    </row>
    <row r="215" spans="3:11" s="25" customFormat="1" ht="12.75" customHeight="1">
      <c r="C215" s="68"/>
      <c r="D215" s="68"/>
      <c r="E215" s="68"/>
      <c r="F215" s="69"/>
      <c r="G215" s="70"/>
      <c r="H215" s="68"/>
      <c r="I215" s="68"/>
      <c r="J215" s="68"/>
      <c r="K215" s="69"/>
    </row>
    <row r="216" spans="3:11" s="25" customFormat="1" ht="12.75" customHeight="1">
      <c r="C216" s="68"/>
      <c r="D216" s="68"/>
      <c r="E216" s="68"/>
      <c r="F216" s="69"/>
      <c r="G216" s="70"/>
      <c r="H216" s="68"/>
      <c r="I216" s="68"/>
      <c r="J216" s="68"/>
      <c r="K216" s="69"/>
    </row>
    <row r="217" spans="3:11" s="25" customFormat="1" ht="12.75" customHeight="1">
      <c r="C217" s="68"/>
      <c r="D217" s="68"/>
      <c r="E217" s="68"/>
      <c r="F217" s="69"/>
      <c r="G217" s="70"/>
      <c r="H217" s="68"/>
      <c r="I217" s="68"/>
      <c r="J217" s="68"/>
      <c r="K217" s="69"/>
    </row>
    <row r="218" spans="3:11" s="25" customFormat="1" ht="12.75" customHeight="1">
      <c r="C218" s="68"/>
      <c r="D218" s="68"/>
      <c r="E218" s="68"/>
      <c r="F218" s="69"/>
      <c r="G218" s="70"/>
      <c r="H218" s="68"/>
      <c r="I218" s="68"/>
      <c r="J218" s="68"/>
      <c r="K218" s="69"/>
    </row>
    <row r="219" spans="3:11" s="25" customFormat="1" ht="12.75" customHeight="1">
      <c r="C219" s="68"/>
      <c r="D219" s="68"/>
      <c r="E219" s="68"/>
      <c r="F219" s="69"/>
      <c r="G219" s="70"/>
      <c r="H219" s="68"/>
      <c r="I219" s="68"/>
      <c r="J219" s="68"/>
      <c r="K219" s="69"/>
    </row>
    <row r="220" spans="3:11" s="25" customFormat="1" ht="12.75" customHeight="1">
      <c r="C220" s="68"/>
      <c r="D220" s="68"/>
      <c r="E220" s="68"/>
      <c r="F220" s="69"/>
      <c r="G220" s="70"/>
      <c r="H220" s="68"/>
      <c r="I220" s="68"/>
      <c r="J220" s="68"/>
      <c r="K220" s="69"/>
    </row>
    <row r="221" spans="3:11" s="25" customFormat="1" ht="12.75" customHeight="1">
      <c r="C221" s="68"/>
      <c r="D221" s="68"/>
      <c r="E221" s="68"/>
      <c r="F221" s="69"/>
      <c r="G221" s="70"/>
      <c r="H221" s="68"/>
      <c r="I221" s="68"/>
      <c r="J221" s="68"/>
      <c r="K221" s="69"/>
    </row>
    <row r="222" spans="3:11" s="25" customFormat="1" ht="12.75" customHeight="1">
      <c r="C222" s="68"/>
      <c r="D222" s="68"/>
      <c r="E222" s="68"/>
      <c r="F222" s="69"/>
      <c r="G222" s="70"/>
      <c r="H222" s="68"/>
      <c r="I222" s="68"/>
      <c r="J222" s="68"/>
      <c r="K222" s="69"/>
    </row>
    <row r="223" spans="3:11" s="25" customFormat="1" ht="12.75" customHeight="1">
      <c r="C223" s="68"/>
      <c r="D223" s="68"/>
      <c r="E223" s="68"/>
      <c r="F223" s="69"/>
      <c r="G223" s="70"/>
      <c r="H223" s="68"/>
      <c r="I223" s="68"/>
      <c r="J223" s="68"/>
      <c r="K223" s="69"/>
    </row>
    <row r="224" spans="3:11" s="25" customFormat="1" ht="12.75" customHeight="1">
      <c r="C224" s="68"/>
      <c r="D224" s="68"/>
      <c r="E224" s="68"/>
      <c r="F224" s="69"/>
      <c r="G224" s="70"/>
      <c r="H224" s="68"/>
      <c r="I224" s="68"/>
      <c r="J224" s="68"/>
      <c r="K224" s="69"/>
    </row>
    <row r="225" spans="3:11" s="25" customFormat="1" ht="12.75" customHeight="1">
      <c r="C225" s="68"/>
      <c r="D225" s="68"/>
      <c r="E225" s="68"/>
      <c r="F225" s="69"/>
      <c r="G225" s="70"/>
      <c r="H225" s="68"/>
      <c r="I225" s="68"/>
      <c r="J225" s="68"/>
      <c r="K225" s="69"/>
    </row>
    <row r="226" spans="3:11" s="25" customFormat="1" ht="12.75" customHeight="1">
      <c r="C226" s="68"/>
      <c r="D226" s="68"/>
      <c r="E226" s="68"/>
      <c r="F226" s="69"/>
      <c r="G226" s="70"/>
      <c r="H226" s="68"/>
      <c r="I226" s="68"/>
      <c r="J226" s="68"/>
      <c r="K226" s="69"/>
    </row>
    <row r="227" spans="3:11" s="25" customFormat="1" ht="12.75" customHeight="1">
      <c r="C227" s="68"/>
      <c r="D227" s="68"/>
      <c r="E227" s="68"/>
      <c r="F227" s="69"/>
      <c r="G227" s="70"/>
      <c r="H227" s="68"/>
      <c r="I227" s="68"/>
      <c r="J227" s="68"/>
      <c r="K227" s="69"/>
    </row>
    <row r="228" spans="3:11" s="25" customFormat="1" ht="12.75" customHeight="1">
      <c r="C228" s="68"/>
      <c r="D228" s="68"/>
      <c r="E228" s="68"/>
      <c r="F228" s="69"/>
      <c r="G228" s="70"/>
      <c r="H228" s="68"/>
      <c r="I228" s="68"/>
      <c r="J228" s="68"/>
      <c r="K228" s="69"/>
    </row>
    <row r="229" spans="3:11" s="25" customFormat="1" ht="12.75" customHeight="1">
      <c r="C229" s="68"/>
      <c r="D229" s="68"/>
      <c r="E229" s="68"/>
      <c r="F229" s="69"/>
      <c r="G229" s="70"/>
      <c r="H229" s="68"/>
      <c r="I229" s="68"/>
      <c r="J229" s="68"/>
      <c r="K229" s="69"/>
    </row>
    <row r="230" spans="3:11" s="25" customFormat="1" ht="12.75" customHeight="1">
      <c r="C230" s="68"/>
      <c r="D230" s="68"/>
      <c r="E230" s="68"/>
      <c r="F230" s="69"/>
      <c r="G230" s="70"/>
      <c r="H230" s="68"/>
      <c r="I230" s="68"/>
      <c r="J230" s="68"/>
      <c r="K230" s="69"/>
    </row>
    <row r="231" spans="3:11" s="25" customFormat="1" ht="12.75" customHeight="1">
      <c r="C231" s="68"/>
      <c r="D231" s="68"/>
      <c r="E231" s="68"/>
      <c r="F231" s="69"/>
      <c r="G231" s="70"/>
      <c r="H231" s="68"/>
      <c r="I231" s="68"/>
      <c r="J231" s="68"/>
      <c r="K231" s="69"/>
    </row>
    <row r="232" spans="3:11" s="25" customFormat="1" ht="12.75" customHeight="1">
      <c r="C232" s="68"/>
      <c r="D232" s="68"/>
      <c r="E232" s="68"/>
      <c r="F232" s="69"/>
      <c r="G232" s="70"/>
      <c r="H232" s="68"/>
      <c r="I232" s="68"/>
      <c r="J232" s="68"/>
      <c r="K232" s="69"/>
    </row>
    <row r="233" spans="3:11" s="25" customFormat="1" ht="12.75" customHeight="1">
      <c r="C233" s="68"/>
      <c r="D233" s="68"/>
      <c r="E233" s="68"/>
      <c r="F233" s="69"/>
      <c r="G233" s="70"/>
      <c r="H233" s="68"/>
      <c r="I233" s="68"/>
      <c r="J233" s="68"/>
      <c r="K233" s="69"/>
    </row>
    <row r="234" spans="3:11" s="25" customFormat="1" ht="12.75" customHeight="1">
      <c r="C234" s="68"/>
      <c r="D234" s="68"/>
      <c r="E234" s="68"/>
      <c r="F234" s="69"/>
      <c r="G234" s="70"/>
      <c r="H234" s="68"/>
      <c r="I234" s="68"/>
      <c r="J234" s="68"/>
      <c r="K234" s="69"/>
    </row>
    <row r="235" spans="3:11" s="25" customFormat="1" ht="12.75" customHeight="1">
      <c r="C235" s="68"/>
      <c r="D235" s="68"/>
      <c r="E235" s="68"/>
      <c r="F235" s="69"/>
      <c r="G235" s="70"/>
      <c r="H235" s="68"/>
      <c r="I235" s="68"/>
      <c r="J235" s="68"/>
      <c r="K235" s="69"/>
    </row>
    <row r="236" spans="3:11" s="25" customFormat="1" ht="12.75" customHeight="1">
      <c r="C236" s="68"/>
      <c r="D236" s="68"/>
      <c r="E236" s="68"/>
      <c r="F236" s="69"/>
      <c r="G236" s="70"/>
      <c r="H236" s="68"/>
      <c r="I236" s="68"/>
      <c r="J236" s="68"/>
      <c r="K236" s="69"/>
    </row>
    <row r="237" spans="3:11" s="25" customFormat="1" ht="12.75" customHeight="1">
      <c r="C237" s="68"/>
      <c r="D237" s="68"/>
      <c r="E237" s="68"/>
      <c r="F237" s="69"/>
      <c r="G237" s="70"/>
      <c r="H237" s="68"/>
      <c r="I237" s="68"/>
      <c r="J237" s="68"/>
      <c r="K237" s="69"/>
    </row>
    <row r="238" spans="3:11" s="25" customFormat="1" ht="12.75" customHeight="1">
      <c r="C238" s="68"/>
      <c r="D238" s="68"/>
      <c r="E238" s="68"/>
      <c r="F238" s="69"/>
      <c r="G238" s="70"/>
      <c r="H238" s="68"/>
      <c r="I238" s="68"/>
      <c r="J238" s="68"/>
      <c r="K238" s="69"/>
    </row>
    <row r="239" spans="3:11" s="25" customFormat="1" ht="12.75" customHeight="1">
      <c r="C239" s="68"/>
      <c r="D239" s="68"/>
      <c r="E239" s="68"/>
      <c r="F239" s="69"/>
      <c r="G239" s="70"/>
      <c r="H239" s="68"/>
      <c r="I239" s="68"/>
      <c r="J239" s="68"/>
      <c r="K239" s="69"/>
    </row>
    <row r="240" spans="3:11" s="25" customFormat="1" ht="12.75" customHeight="1">
      <c r="C240" s="68"/>
      <c r="D240" s="68"/>
      <c r="E240" s="68"/>
      <c r="F240" s="69"/>
      <c r="G240" s="70"/>
      <c r="H240" s="68"/>
      <c r="I240" s="68"/>
      <c r="J240" s="68"/>
      <c r="K240" s="69"/>
    </row>
    <row r="241" spans="3:11" s="25" customFormat="1" ht="12.75" customHeight="1">
      <c r="C241" s="68"/>
      <c r="D241" s="68"/>
      <c r="E241" s="68"/>
      <c r="F241" s="69"/>
      <c r="G241" s="70"/>
      <c r="H241" s="68"/>
      <c r="I241" s="68"/>
      <c r="J241" s="68"/>
      <c r="K241" s="69"/>
    </row>
    <row r="242" spans="3:11" s="25" customFormat="1" ht="12.75" customHeight="1">
      <c r="C242" s="68"/>
      <c r="D242" s="68"/>
      <c r="E242" s="68"/>
      <c r="F242" s="69"/>
      <c r="G242" s="70"/>
      <c r="H242" s="68"/>
      <c r="I242" s="68"/>
      <c r="J242" s="68"/>
      <c r="K242" s="69"/>
    </row>
    <row r="243" spans="3:11" s="25" customFormat="1" ht="12.75" customHeight="1">
      <c r="C243" s="68"/>
      <c r="D243" s="68"/>
      <c r="E243" s="68"/>
      <c r="F243" s="69"/>
      <c r="G243" s="70"/>
      <c r="H243" s="68"/>
      <c r="I243" s="68"/>
      <c r="J243" s="68"/>
      <c r="K243" s="69"/>
    </row>
    <row r="244" spans="3:11" s="25" customFormat="1" ht="12.75" customHeight="1">
      <c r="C244" s="68"/>
      <c r="D244" s="68"/>
      <c r="E244" s="68"/>
      <c r="F244" s="69"/>
      <c r="G244" s="70"/>
      <c r="H244" s="68"/>
      <c r="I244" s="68"/>
      <c r="J244" s="68"/>
      <c r="K244" s="69"/>
    </row>
    <row r="245" spans="3:11" s="25" customFormat="1" ht="12.75" customHeight="1">
      <c r="C245" s="68"/>
      <c r="D245" s="68"/>
      <c r="E245" s="68"/>
      <c r="F245" s="69"/>
      <c r="G245" s="70"/>
      <c r="H245" s="68"/>
      <c r="I245" s="68"/>
      <c r="J245" s="68"/>
      <c r="K245" s="69"/>
    </row>
    <row r="246" spans="3:11" s="25" customFormat="1" ht="12.75" customHeight="1">
      <c r="C246" s="68"/>
      <c r="D246" s="68"/>
      <c r="E246" s="68"/>
      <c r="F246" s="69"/>
      <c r="G246" s="70"/>
      <c r="H246" s="68"/>
      <c r="I246" s="68"/>
      <c r="J246" s="68"/>
      <c r="K246" s="69"/>
    </row>
    <row r="247" spans="3:11" s="25" customFormat="1" ht="12.75" customHeight="1">
      <c r="C247" s="68"/>
      <c r="D247" s="68"/>
      <c r="E247" s="68"/>
      <c r="F247" s="69"/>
      <c r="G247" s="70"/>
      <c r="H247" s="68"/>
      <c r="I247" s="68"/>
      <c r="J247" s="68"/>
      <c r="K247" s="69"/>
    </row>
    <row r="248" spans="3:11" s="25" customFormat="1" ht="12.75" customHeight="1">
      <c r="C248" s="68"/>
      <c r="D248" s="68"/>
      <c r="E248" s="68"/>
      <c r="F248" s="69"/>
      <c r="G248" s="70"/>
      <c r="H248" s="68"/>
      <c r="I248" s="68"/>
      <c r="J248" s="68"/>
      <c r="K248" s="69"/>
    </row>
    <row r="249" spans="3:11" s="25" customFormat="1" ht="12.75" customHeight="1">
      <c r="C249" s="68"/>
      <c r="D249" s="68"/>
      <c r="E249" s="68"/>
      <c r="F249" s="69"/>
      <c r="G249" s="70"/>
      <c r="H249" s="68"/>
      <c r="I249" s="68"/>
      <c r="J249" s="68"/>
      <c r="K249" s="69"/>
    </row>
    <row r="250" spans="3:11" s="25" customFormat="1" ht="12.75" customHeight="1">
      <c r="C250" s="68"/>
      <c r="D250" s="68"/>
      <c r="E250" s="68"/>
      <c r="F250" s="69"/>
      <c r="G250" s="70"/>
      <c r="H250" s="68"/>
      <c r="I250" s="68"/>
      <c r="J250" s="68"/>
      <c r="K250" s="69"/>
    </row>
    <row r="251" spans="3:11" s="25" customFormat="1" ht="12.75" customHeight="1">
      <c r="C251" s="68"/>
      <c r="D251" s="68"/>
      <c r="E251" s="68"/>
      <c r="F251" s="69"/>
      <c r="G251" s="70"/>
      <c r="H251" s="68"/>
      <c r="I251" s="68"/>
      <c r="J251" s="68"/>
      <c r="K251" s="69"/>
    </row>
    <row r="252" spans="3:11" s="25" customFormat="1" ht="12.75" customHeight="1">
      <c r="C252" s="68"/>
      <c r="D252" s="68"/>
      <c r="E252" s="68"/>
      <c r="F252" s="69"/>
      <c r="G252" s="70"/>
      <c r="H252" s="68"/>
      <c r="I252" s="68"/>
      <c r="J252" s="68"/>
      <c r="K252" s="69"/>
    </row>
    <row r="253" spans="3:11" s="25" customFormat="1" ht="12.75" customHeight="1">
      <c r="C253" s="68"/>
      <c r="D253" s="68"/>
      <c r="E253" s="68"/>
      <c r="F253" s="69"/>
      <c r="G253" s="70"/>
      <c r="H253" s="68"/>
      <c r="I253" s="68"/>
      <c r="J253" s="68"/>
      <c r="K253" s="69"/>
    </row>
    <row r="254" spans="3:11" s="25" customFormat="1" ht="12.75" customHeight="1">
      <c r="C254" s="68"/>
      <c r="D254" s="68"/>
      <c r="E254" s="68"/>
      <c r="F254" s="69"/>
      <c r="G254" s="70"/>
      <c r="H254" s="68"/>
      <c r="I254" s="68"/>
      <c r="J254" s="68"/>
      <c r="K254" s="69"/>
    </row>
    <row r="255" spans="3:11" s="25" customFormat="1" ht="12.75" customHeight="1">
      <c r="C255" s="68"/>
      <c r="D255" s="68"/>
      <c r="E255" s="68"/>
      <c r="F255" s="69"/>
      <c r="G255" s="70"/>
      <c r="H255" s="68"/>
      <c r="I255" s="68"/>
      <c r="J255" s="68"/>
      <c r="K255" s="69"/>
    </row>
    <row r="256" spans="3:11" s="25" customFormat="1" ht="12.75" customHeight="1">
      <c r="C256" s="68"/>
      <c r="D256" s="68"/>
      <c r="E256" s="68"/>
      <c r="F256" s="69"/>
      <c r="G256" s="70"/>
      <c r="H256" s="68"/>
      <c r="I256" s="68"/>
      <c r="J256" s="68"/>
      <c r="K256" s="69"/>
    </row>
    <row r="257" spans="3:11" s="25" customFormat="1" ht="12.75" customHeight="1">
      <c r="C257" s="68"/>
      <c r="D257" s="68"/>
      <c r="E257" s="68"/>
      <c r="F257" s="69"/>
      <c r="G257" s="70"/>
      <c r="H257" s="68"/>
      <c r="I257" s="68"/>
      <c r="J257" s="68"/>
      <c r="K257" s="69"/>
    </row>
    <row r="258" spans="3:11" s="25" customFormat="1" ht="12.75" customHeight="1">
      <c r="C258" s="68"/>
      <c r="D258" s="68"/>
      <c r="E258" s="68"/>
      <c r="F258" s="69"/>
      <c r="G258" s="70"/>
      <c r="H258" s="68"/>
      <c r="I258" s="68"/>
      <c r="J258" s="68"/>
      <c r="K258" s="69"/>
    </row>
    <row r="259" spans="3:11" s="25" customFormat="1" ht="12.75" customHeight="1">
      <c r="C259" s="68"/>
      <c r="D259" s="68"/>
      <c r="E259" s="68"/>
      <c r="F259" s="69"/>
      <c r="G259" s="70"/>
      <c r="H259" s="68"/>
      <c r="I259" s="68"/>
      <c r="J259" s="68"/>
      <c r="K259" s="69"/>
    </row>
    <row r="260" spans="3:11" s="25" customFormat="1" ht="12.75" customHeight="1">
      <c r="C260" s="68"/>
      <c r="D260" s="68"/>
      <c r="E260" s="68"/>
      <c r="F260" s="69"/>
      <c r="G260" s="70"/>
      <c r="H260" s="68"/>
      <c r="I260" s="68"/>
      <c r="J260" s="68"/>
      <c r="K260" s="69"/>
    </row>
    <row r="261" spans="3:11" s="25" customFormat="1" ht="12.75" customHeight="1">
      <c r="C261" s="68"/>
      <c r="D261" s="68"/>
      <c r="E261" s="68"/>
      <c r="F261" s="69"/>
      <c r="G261" s="70"/>
      <c r="H261" s="68"/>
      <c r="I261" s="68"/>
      <c r="J261" s="68"/>
      <c r="K261" s="69"/>
    </row>
    <row r="262" spans="3:11" s="25" customFormat="1" ht="12.75" customHeight="1">
      <c r="C262" s="68"/>
      <c r="D262" s="68"/>
      <c r="E262" s="68"/>
      <c r="F262" s="69"/>
      <c r="G262" s="70"/>
      <c r="H262" s="68"/>
      <c r="I262" s="68"/>
      <c r="J262" s="68"/>
      <c r="K262" s="69"/>
    </row>
    <row r="263" spans="3:11" s="25" customFormat="1" ht="12.75" customHeight="1">
      <c r="C263" s="68"/>
      <c r="D263" s="68"/>
      <c r="E263" s="68"/>
      <c r="F263" s="69"/>
      <c r="G263" s="70"/>
      <c r="H263" s="68"/>
      <c r="I263" s="68"/>
      <c r="J263" s="68"/>
      <c r="K263" s="69"/>
    </row>
    <row r="264" spans="3:11" s="25" customFormat="1" ht="12.75" customHeight="1">
      <c r="C264" s="68"/>
      <c r="D264" s="68"/>
      <c r="E264" s="68"/>
      <c r="F264" s="69"/>
      <c r="G264" s="70"/>
      <c r="H264" s="68"/>
      <c r="I264" s="68"/>
      <c r="J264" s="68"/>
      <c r="K264" s="69"/>
    </row>
    <row r="265" spans="3:11" s="25" customFormat="1" ht="12.75" customHeight="1">
      <c r="C265" s="68"/>
      <c r="D265" s="68"/>
      <c r="E265" s="68"/>
      <c r="F265" s="69"/>
      <c r="G265" s="70"/>
      <c r="H265" s="68"/>
      <c r="I265" s="68"/>
      <c r="J265" s="68"/>
      <c r="K265" s="69"/>
    </row>
    <row r="266" spans="3:11" s="25" customFormat="1" ht="12.75" customHeight="1">
      <c r="C266" s="68"/>
      <c r="D266" s="68"/>
      <c r="E266" s="68"/>
      <c r="F266" s="69"/>
      <c r="G266" s="70"/>
      <c r="H266" s="68"/>
      <c r="I266" s="68"/>
      <c r="J266" s="68"/>
      <c r="K266" s="69"/>
    </row>
    <row r="267" spans="3:11" s="25" customFormat="1" ht="12.75" customHeight="1">
      <c r="C267" s="68"/>
      <c r="D267" s="68"/>
      <c r="E267" s="68"/>
      <c r="F267" s="69"/>
      <c r="G267" s="70"/>
      <c r="H267" s="68"/>
      <c r="I267" s="68"/>
      <c r="J267" s="68"/>
      <c r="K267" s="69"/>
    </row>
    <row r="268" spans="3:11" s="25" customFormat="1" ht="12.75" customHeight="1">
      <c r="C268" s="68"/>
      <c r="D268" s="68"/>
      <c r="E268" s="68"/>
      <c r="F268" s="69"/>
      <c r="G268" s="70"/>
      <c r="H268" s="68"/>
      <c r="I268" s="68"/>
      <c r="J268" s="68"/>
      <c r="K268" s="69"/>
    </row>
    <row r="269" spans="3:11" s="25" customFormat="1" ht="12.75" customHeight="1">
      <c r="C269" s="68"/>
      <c r="D269" s="68"/>
      <c r="E269" s="68"/>
      <c r="F269" s="69"/>
      <c r="G269" s="70"/>
      <c r="H269" s="68"/>
      <c r="I269" s="68"/>
      <c r="J269" s="68"/>
      <c r="K269" s="69"/>
    </row>
    <row r="270" spans="3:11" s="25" customFormat="1" ht="12.75" customHeight="1">
      <c r="C270" s="68"/>
      <c r="D270" s="68"/>
      <c r="E270" s="68"/>
      <c r="F270" s="69"/>
      <c r="G270" s="70"/>
      <c r="H270" s="68"/>
      <c r="I270" s="68"/>
      <c r="J270" s="68"/>
      <c r="K270" s="69"/>
    </row>
    <row r="271" spans="3:11" s="25" customFormat="1" ht="12.75" customHeight="1">
      <c r="C271" s="68"/>
      <c r="D271" s="68"/>
      <c r="E271" s="68"/>
      <c r="F271" s="69"/>
      <c r="G271" s="70"/>
      <c r="H271" s="68"/>
      <c r="I271" s="68"/>
      <c r="J271" s="68"/>
      <c r="K271" s="69"/>
    </row>
    <row r="272" spans="3:11" s="25" customFormat="1" ht="12.75" customHeight="1">
      <c r="C272" s="68"/>
      <c r="D272" s="68"/>
      <c r="E272" s="68"/>
      <c r="F272" s="69"/>
      <c r="G272" s="70"/>
      <c r="H272" s="68"/>
      <c r="I272" s="68"/>
      <c r="J272" s="68"/>
      <c r="K272" s="69"/>
    </row>
    <row r="273" spans="3:11" s="25" customFormat="1" ht="12.75" customHeight="1">
      <c r="C273" s="68"/>
      <c r="D273" s="68"/>
      <c r="E273" s="68"/>
      <c r="F273" s="69"/>
      <c r="G273" s="70"/>
      <c r="H273" s="68"/>
      <c r="I273" s="68"/>
      <c r="J273" s="68"/>
      <c r="K273" s="69"/>
    </row>
    <row r="274" spans="3:11" s="25" customFormat="1" ht="12.75" customHeight="1">
      <c r="C274" s="68"/>
      <c r="D274" s="68"/>
      <c r="E274" s="68"/>
      <c r="F274" s="69"/>
      <c r="G274" s="70"/>
      <c r="H274" s="68"/>
      <c r="I274" s="68"/>
      <c r="J274" s="68"/>
      <c r="K274" s="69"/>
    </row>
    <row r="275" spans="3:11" s="25" customFormat="1" ht="12.75" customHeight="1">
      <c r="C275" s="68"/>
      <c r="D275" s="68"/>
      <c r="E275" s="68"/>
      <c r="F275" s="69"/>
      <c r="G275" s="70"/>
      <c r="H275" s="68"/>
      <c r="I275" s="68"/>
      <c r="J275" s="68"/>
      <c r="K275" s="69"/>
    </row>
    <row r="276" spans="3:11" s="25" customFormat="1" ht="12.75" customHeight="1">
      <c r="C276" s="68"/>
      <c r="D276" s="68"/>
      <c r="E276" s="68"/>
      <c r="F276" s="69"/>
      <c r="G276" s="70"/>
      <c r="H276" s="68"/>
      <c r="I276" s="68"/>
      <c r="J276" s="68"/>
      <c r="K276" s="69"/>
    </row>
    <row r="277" spans="3:11" s="25" customFormat="1" ht="12.75" customHeight="1">
      <c r="C277" s="68"/>
      <c r="D277" s="68"/>
      <c r="E277" s="68"/>
      <c r="F277" s="69"/>
      <c r="G277" s="70"/>
      <c r="H277" s="68"/>
      <c r="I277" s="68"/>
      <c r="J277" s="68"/>
      <c r="K277" s="69"/>
    </row>
    <row r="278" spans="3:11" s="25" customFormat="1" ht="12.75" customHeight="1">
      <c r="C278" s="68"/>
      <c r="D278" s="68"/>
      <c r="E278" s="68"/>
      <c r="F278" s="69"/>
      <c r="G278" s="70"/>
      <c r="H278" s="68"/>
      <c r="I278" s="68"/>
      <c r="J278" s="68"/>
      <c r="K278" s="69"/>
    </row>
    <row r="279" spans="3:11" s="25" customFormat="1" ht="12.75" customHeight="1">
      <c r="C279" s="68"/>
      <c r="D279" s="68"/>
      <c r="E279" s="68"/>
      <c r="F279" s="69"/>
      <c r="G279" s="70"/>
      <c r="H279" s="68"/>
      <c r="I279" s="68"/>
      <c r="J279" s="68"/>
      <c r="K279" s="69"/>
    </row>
    <row r="280" spans="3:11" s="25" customFormat="1" ht="12.75" customHeight="1">
      <c r="C280" s="68"/>
      <c r="D280" s="68"/>
      <c r="E280" s="68"/>
      <c r="F280" s="69"/>
      <c r="G280" s="70"/>
      <c r="H280" s="68"/>
      <c r="I280" s="68"/>
      <c r="J280" s="68"/>
      <c r="K280" s="69"/>
    </row>
    <row r="281" spans="3:11" s="25" customFormat="1" ht="12.75" customHeight="1">
      <c r="C281" s="68"/>
      <c r="D281" s="68"/>
      <c r="E281" s="68"/>
      <c r="F281" s="69"/>
      <c r="G281" s="70"/>
      <c r="H281" s="68"/>
      <c r="I281" s="68"/>
      <c r="J281" s="68"/>
      <c r="K281" s="69"/>
    </row>
    <row r="282" spans="3:11" s="25" customFormat="1" ht="12.75" customHeight="1">
      <c r="C282" s="68"/>
      <c r="D282" s="68"/>
      <c r="E282" s="68"/>
      <c r="F282" s="69"/>
      <c r="G282" s="70"/>
      <c r="H282" s="68"/>
      <c r="I282" s="68"/>
      <c r="J282" s="68"/>
      <c r="K282" s="69"/>
    </row>
    <row r="283" spans="3:11" s="25" customFormat="1" ht="12.75" customHeight="1">
      <c r="C283" s="68"/>
      <c r="D283" s="68"/>
      <c r="E283" s="68"/>
      <c r="F283" s="69"/>
      <c r="G283" s="70"/>
      <c r="H283" s="68"/>
      <c r="I283" s="68"/>
      <c r="J283" s="68"/>
      <c r="K283" s="69"/>
    </row>
    <row r="284" spans="3:11" s="25" customFormat="1" ht="12.75" customHeight="1">
      <c r="C284" s="68"/>
      <c r="D284" s="68"/>
      <c r="E284" s="68"/>
      <c r="F284" s="69"/>
      <c r="G284" s="70"/>
      <c r="H284" s="68"/>
      <c r="I284" s="68"/>
      <c r="J284" s="68"/>
      <c r="K284" s="69"/>
    </row>
    <row r="285" spans="3:11" s="25" customFormat="1" ht="12.75" customHeight="1">
      <c r="C285" s="68"/>
      <c r="D285" s="68"/>
      <c r="E285" s="68"/>
      <c r="F285" s="69"/>
      <c r="G285" s="70"/>
      <c r="H285" s="68"/>
      <c r="I285" s="68"/>
      <c r="J285" s="68"/>
      <c r="K285" s="69"/>
    </row>
    <row r="286" spans="3:11" s="25" customFormat="1" ht="12.75" customHeight="1">
      <c r="C286" s="68"/>
      <c r="D286" s="68"/>
      <c r="E286" s="68"/>
      <c r="F286" s="69"/>
      <c r="G286" s="70"/>
      <c r="H286" s="68"/>
      <c r="I286" s="68"/>
      <c r="J286" s="68"/>
      <c r="K286" s="69"/>
    </row>
    <row r="287" spans="3:11" s="25" customFormat="1" ht="12.75" customHeight="1">
      <c r="C287" s="68"/>
      <c r="D287" s="68"/>
      <c r="E287" s="68"/>
      <c r="F287" s="69"/>
      <c r="G287" s="70"/>
      <c r="H287" s="68"/>
      <c r="I287" s="68"/>
      <c r="J287" s="68"/>
      <c r="K287" s="69"/>
    </row>
    <row r="288" spans="3:11" s="25" customFormat="1" ht="12.75" customHeight="1">
      <c r="C288" s="68"/>
      <c r="D288" s="68"/>
      <c r="E288" s="68"/>
      <c r="F288" s="69"/>
      <c r="G288" s="70"/>
      <c r="H288" s="68"/>
      <c r="I288" s="68"/>
      <c r="J288" s="68"/>
      <c r="K288" s="69"/>
    </row>
    <row r="289" spans="3:11" s="25" customFormat="1" ht="12.75" customHeight="1">
      <c r="C289" s="68"/>
      <c r="D289" s="68"/>
      <c r="E289" s="68"/>
      <c r="F289" s="69"/>
      <c r="G289" s="70"/>
      <c r="H289" s="68"/>
      <c r="I289" s="68"/>
      <c r="J289" s="68"/>
      <c r="K289" s="69"/>
    </row>
    <row r="290" spans="3:11" s="25" customFormat="1" ht="12.75" customHeight="1">
      <c r="C290" s="68"/>
      <c r="D290" s="68"/>
      <c r="E290" s="68"/>
      <c r="F290" s="69"/>
      <c r="G290" s="70"/>
      <c r="H290" s="68"/>
      <c r="I290" s="68"/>
      <c r="J290" s="68"/>
      <c r="K290" s="69"/>
    </row>
    <row r="291" spans="3:11" s="25" customFormat="1" ht="12.75" customHeight="1">
      <c r="C291" s="68"/>
      <c r="D291" s="68"/>
      <c r="E291" s="68"/>
      <c r="F291" s="69"/>
      <c r="G291" s="70"/>
      <c r="H291" s="68"/>
      <c r="I291" s="68"/>
      <c r="J291" s="68"/>
      <c r="K291" s="69"/>
    </row>
    <row r="292" spans="3:11" s="25" customFormat="1" ht="12.75" customHeight="1">
      <c r="C292" s="68"/>
      <c r="D292" s="68"/>
      <c r="E292" s="68"/>
      <c r="F292" s="69"/>
      <c r="G292" s="70"/>
      <c r="H292" s="68"/>
      <c r="I292" s="68"/>
      <c r="J292" s="68"/>
      <c r="K292" s="69"/>
    </row>
    <row r="293" spans="3:11" s="25" customFormat="1" ht="12.75" customHeight="1">
      <c r="C293" s="68"/>
      <c r="D293" s="68"/>
      <c r="E293" s="68"/>
      <c r="F293" s="69"/>
      <c r="G293" s="70"/>
      <c r="H293" s="68"/>
      <c r="I293" s="68"/>
      <c r="J293" s="68"/>
      <c r="K293" s="69"/>
    </row>
    <row r="294" spans="3:11" s="25" customFormat="1" ht="12.75" customHeight="1">
      <c r="C294" s="68"/>
      <c r="D294" s="68"/>
      <c r="E294" s="68"/>
      <c r="F294" s="69"/>
      <c r="G294" s="70"/>
      <c r="H294" s="68"/>
      <c r="I294" s="68"/>
      <c r="J294" s="68"/>
      <c r="K294" s="69"/>
    </row>
    <row r="295" spans="3:11" s="25" customFormat="1" ht="12.75" customHeight="1">
      <c r="C295" s="68"/>
      <c r="D295" s="68"/>
      <c r="E295" s="68"/>
      <c r="F295" s="69"/>
      <c r="G295" s="70"/>
      <c r="H295" s="68"/>
      <c r="I295" s="68"/>
      <c r="J295" s="68"/>
      <c r="K295" s="69"/>
    </row>
    <row r="296" spans="3:11" s="25" customFormat="1" ht="12.75" customHeight="1">
      <c r="C296" s="68"/>
      <c r="D296" s="68"/>
      <c r="E296" s="68"/>
      <c r="F296" s="69"/>
      <c r="G296" s="70"/>
      <c r="H296" s="68"/>
      <c r="I296" s="68"/>
      <c r="J296" s="68"/>
      <c r="K296" s="69"/>
    </row>
    <row r="297" spans="3:11" s="25" customFormat="1" ht="12.75" customHeight="1">
      <c r="C297" s="68"/>
      <c r="D297" s="68"/>
      <c r="E297" s="68"/>
      <c r="F297" s="69"/>
      <c r="G297" s="70"/>
      <c r="H297" s="68"/>
      <c r="I297" s="68"/>
      <c r="J297" s="68"/>
      <c r="K297" s="69"/>
    </row>
    <row r="298" spans="3:11" s="25" customFormat="1" ht="12.75" customHeight="1">
      <c r="C298" s="68"/>
      <c r="D298" s="68"/>
      <c r="E298" s="68"/>
      <c r="F298" s="69"/>
      <c r="G298" s="70"/>
      <c r="H298" s="68"/>
      <c r="I298" s="68"/>
      <c r="J298" s="68"/>
      <c r="K298" s="69"/>
    </row>
    <row r="299" spans="3:11" s="25" customFormat="1" ht="12.75" customHeight="1">
      <c r="C299" s="68"/>
      <c r="D299" s="68"/>
      <c r="E299" s="68"/>
      <c r="F299" s="69"/>
      <c r="G299" s="70"/>
      <c r="H299" s="68"/>
      <c r="I299" s="68"/>
      <c r="J299" s="68"/>
      <c r="K299" s="69"/>
    </row>
    <row r="300" spans="3:11" s="25" customFormat="1" ht="12.75" customHeight="1">
      <c r="C300" s="68"/>
      <c r="D300" s="68"/>
      <c r="E300" s="68"/>
      <c r="F300" s="69"/>
      <c r="G300" s="70"/>
      <c r="H300" s="68"/>
      <c r="I300" s="68"/>
      <c r="J300" s="68"/>
      <c r="K300" s="69"/>
    </row>
    <row r="301" spans="3:11" s="25" customFormat="1" ht="12.75" customHeight="1">
      <c r="C301" s="68"/>
      <c r="D301" s="68"/>
      <c r="E301" s="68"/>
      <c r="F301" s="69"/>
      <c r="G301" s="70"/>
      <c r="H301" s="68"/>
      <c r="I301" s="68"/>
      <c r="J301" s="68"/>
      <c r="K301" s="69"/>
    </row>
    <row r="302" spans="3:11" s="25" customFormat="1" ht="12.75" customHeight="1">
      <c r="C302" s="68"/>
      <c r="D302" s="68"/>
      <c r="E302" s="68"/>
      <c r="F302" s="69"/>
      <c r="G302" s="70"/>
      <c r="H302" s="68"/>
      <c r="I302" s="68"/>
      <c r="J302" s="68"/>
      <c r="K302" s="69"/>
    </row>
    <row r="303" spans="3:11" s="25" customFormat="1" ht="12.75" customHeight="1">
      <c r="C303" s="68"/>
      <c r="D303" s="68"/>
      <c r="E303" s="68"/>
      <c r="F303" s="69"/>
      <c r="G303" s="70"/>
      <c r="H303" s="68"/>
      <c r="I303" s="68"/>
      <c r="J303" s="68"/>
      <c r="K303" s="69"/>
    </row>
    <row r="304" spans="3:11" s="25" customFormat="1" ht="12.75" customHeight="1">
      <c r="C304" s="68"/>
      <c r="D304" s="68"/>
      <c r="E304" s="68"/>
      <c r="F304" s="69"/>
      <c r="G304" s="70"/>
      <c r="H304" s="68"/>
      <c r="I304" s="68"/>
      <c r="J304" s="68"/>
      <c r="K304" s="69"/>
    </row>
    <row r="305" spans="3:11" s="25" customFormat="1" ht="12.75" customHeight="1">
      <c r="C305" s="68"/>
      <c r="D305" s="68"/>
      <c r="E305" s="68"/>
      <c r="F305" s="69"/>
      <c r="G305" s="70"/>
      <c r="H305" s="68"/>
      <c r="I305" s="68"/>
      <c r="J305" s="68"/>
      <c r="K305" s="69"/>
    </row>
    <row r="306" spans="3:11" s="25" customFormat="1" ht="12.75" customHeight="1">
      <c r="C306" s="68"/>
      <c r="D306" s="68"/>
      <c r="E306" s="68"/>
      <c r="F306" s="69"/>
      <c r="G306" s="70"/>
      <c r="H306" s="68"/>
      <c r="I306" s="68"/>
      <c r="J306" s="68"/>
      <c r="K306" s="69"/>
    </row>
    <row r="307" spans="3:11" s="25" customFormat="1" ht="12.75" customHeight="1">
      <c r="C307" s="68"/>
      <c r="D307" s="68"/>
      <c r="E307" s="68"/>
      <c r="F307" s="69"/>
      <c r="G307" s="70"/>
      <c r="H307" s="68"/>
      <c r="I307" s="68"/>
      <c r="J307" s="68"/>
      <c r="K307" s="69"/>
    </row>
    <row r="308" spans="3:11" s="25" customFormat="1" ht="12.75" customHeight="1">
      <c r="C308" s="68"/>
      <c r="D308" s="68"/>
      <c r="E308" s="68"/>
      <c r="F308" s="69"/>
      <c r="G308" s="70"/>
      <c r="H308" s="68"/>
      <c r="I308" s="68"/>
      <c r="J308" s="68"/>
      <c r="K308" s="69"/>
    </row>
    <row r="309" spans="3:11" s="25" customFormat="1" ht="12.75" customHeight="1">
      <c r="C309" s="68"/>
      <c r="D309" s="68"/>
      <c r="E309" s="68"/>
      <c r="F309" s="69"/>
      <c r="G309" s="70"/>
      <c r="H309" s="68"/>
      <c r="I309" s="68"/>
      <c r="J309" s="68"/>
      <c r="K309" s="69"/>
    </row>
    <row r="310" spans="3:11" s="25" customFormat="1" ht="12.75" customHeight="1">
      <c r="C310" s="68"/>
      <c r="D310" s="68"/>
      <c r="E310" s="68"/>
      <c r="F310" s="69"/>
      <c r="G310" s="70"/>
      <c r="H310" s="68"/>
      <c r="I310" s="68"/>
      <c r="J310" s="68"/>
      <c r="K310" s="69"/>
    </row>
    <row r="311" spans="3:11" s="25" customFormat="1" ht="12.75" customHeight="1">
      <c r="C311" s="68"/>
      <c r="D311" s="68"/>
      <c r="E311" s="68"/>
      <c r="F311" s="69"/>
      <c r="G311" s="70"/>
      <c r="H311" s="68"/>
      <c r="I311" s="68"/>
      <c r="J311" s="68"/>
      <c r="K311" s="69"/>
    </row>
    <row r="312" spans="3:11" s="25" customFormat="1" ht="12.75" customHeight="1">
      <c r="C312" s="68"/>
      <c r="D312" s="68"/>
      <c r="E312" s="68"/>
      <c r="F312" s="69"/>
      <c r="G312" s="70"/>
      <c r="H312" s="68"/>
      <c r="I312" s="68"/>
      <c r="J312" s="68"/>
      <c r="K312" s="69"/>
    </row>
    <row r="313" spans="3:11" s="25" customFormat="1" ht="12.75" customHeight="1">
      <c r="C313" s="68"/>
      <c r="D313" s="68"/>
      <c r="E313" s="68"/>
      <c r="F313" s="69"/>
      <c r="G313" s="70"/>
      <c r="H313" s="68"/>
      <c r="I313" s="68"/>
      <c r="J313" s="68"/>
      <c r="K313" s="69"/>
    </row>
    <row r="314" spans="3:11" s="25" customFormat="1" ht="12.75" customHeight="1">
      <c r="C314" s="68"/>
      <c r="D314" s="68"/>
      <c r="E314" s="68"/>
      <c r="F314" s="69"/>
      <c r="G314" s="70"/>
      <c r="H314" s="68"/>
      <c r="I314" s="68"/>
      <c r="J314" s="68"/>
      <c r="K314" s="69"/>
    </row>
    <row r="315" spans="3:11" s="25" customFormat="1" ht="12.75" customHeight="1">
      <c r="C315" s="68"/>
      <c r="D315" s="68"/>
      <c r="E315" s="68"/>
      <c r="F315" s="69"/>
      <c r="G315" s="70"/>
      <c r="H315" s="68"/>
      <c r="I315" s="68"/>
      <c r="J315" s="68"/>
      <c r="K315" s="69"/>
    </row>
    <row r="316" spans="3:11" s="25" customFormat="1" ht="12.75" customHeight="1">
      <c r="C316" s="68"/>
      <c r="D316" s="68"/>
      <c r="E316" s="68"/>
      <c r="F316" s="69"/>
      <c r="G316" s="70"/>
      <c r="H316" s="68"/>
      <c r="I316" s="68"/>
      <c r="J316" s="68"/>
      <c r="K316" s="69"/>
    </row>
    <row r="317" spans="3:11" s="25" customFormat="1" ht="12.75" customHeight="1">
      <c r="C317" s="68"/>
      <c r="D317" s="68"/>
      <c r="E317" s="68"/>
      <c r="F317" s="69"/>
      <c r="G317" s="70"/>
      <c r="H317" s="68"/>
      <c r="I317" s="68"/>
      <c r="J317" s="68"/>
      <c r="K317" s="69"/>
    </row>
    <row r="318" spans="3:11" s="25" customFormat="1" ht="12.75" customHeight="1">
      <c r="C318" s="68"/>
      <c r="D318" s="68"/>
      <c r="E318" s="68"/>
      <c r="F318" s="69"/>
      <c r="G318" s="70"/>
      <c r="H318" s="68"/>
      <c r="I318" s="68"/>
      <c r="J318" s="68"/>
      <c r="K318" s="69"/>
    </row>
    <row r="319" spans="3:11" s="25" customFormat="1" ht="12.75" customHeight="1">
      <c r="C319" s="68"/>
      <c r="D319" s="68"/>
      <c r="E319" s="68"/>
      <c r="F319" s="69"/>
      <c r="G319" s="70"/>
      <c r="H319" s="68"/>
      <c r="I319" s="68"/>
      <c r="J319" s="68"/>
      <c r="K319" s="69"/>
    </row>
    <row r="320" spans="3:11" s="25" customFormat="1" ht="12.75" customHeight="1">
      <c r="C320" s="68"/>
      <c r="D320" s="68"/>
      <c r="E320" s="68"/>
      <c r="F320" s="69"/>
      <c r="G320" s="70"/>
      <c r="H320" s="68"/>
      <c r="I320" s="68"/>
      <c r="J320" s="68"/>
      <c r="K320" s="69"/>
    </row>
    <row r="321" spans="3:11" s="25" customFormat="1" ht="12.75" customHeight="1">
      <c r="C321" s="68"/>
      <c r="D321" s="68"/>
      <c r="E321" s="68"/>
      <c r="F321" s="69"/>
      <c r="G321" s="70"/>
      <c r="H321" s="68"/>
      <c r="I321" s="68"/>
      <c r="J321" s="68"/>
      <c r="K321" s="69"/>
    </row>
    <row r="322" spans="3:11" s="25" customFormat="1" ht="12.75" customHeight="1">
      <c r="C322" s="68"/>
      <c r="D322" s="68"/>
      <c r="E322" s="68"/>
      <c r="F322" s="69"/>
      <c r="G322" s="70"/>
      <c r="H322" s="68"/>
      <c r="I322" s="68"/>
      <c r="J322" s="68"/>
      <c r="K322" s="69"/>
    </row>
    <row r="323" spans="3:11" s="25" customFormat="1" ht="12.75" customHeight="1">
      <c r="C323" s="68"/>
      <c r="D323" s="68"/>
      <c r="E323" s="68"/>
      <c r="F323" s="69"/>
      <c r="G323" s="70"/>
      <c r="H323" s="68"/>
      <c r="I323" s="68"/>
      <c r="J323" s="68"/>
      <c r="K323" s="69"/>
    </row>
    <row r="324" spans="3:11" s="25" customFormat="1" ht="12.75" customHeight="1">
      <c r="C324" s="68"/>
      <c r="D324" s="68"/>
      <c r="E324" s="68"/>
      <c r="F324" s="69"/>
      <c r="G324" s="70"/>
      <c r="H324" s="68"/>
      <c r="I324" s="68"/>
      <c r="J324" s="68"/>
      <c r="K324" s="69"/>
    </row>
    <row r="325" spans="3:11" s="25" customFormat="1" ht="12.75" customHeight="1">
      <c r="C325" s="68"/>
      <c r="D325" s="68"/>
      <c r="E325" s="68"/>
      <c r="F325" s="69"/>
      <c r="G325" s="70"/>
      <c r="H325" s="68"/>
      <c r="I325" s="68"/>
      <c r="J325" s="68"/>
      <c r="K325" s="69"/>
    </row>
    <row r="326" spans="3:11" s="25" customFormat="1" ht="12.75" customHeight="1">
      <c r="C326" s="68"/>
      <c r="D326" s="68"/>
      <c r="E326" s="68"/>
      <c r="F326" s="69"/>
      <c r="G326" s="70"/>
      <c r="H326" s="68"/>
      <c r="I326" s="68"/>
      <c r="J326" s="68"/>
      <c r="K326" s="69"/>
    </row>
    <row r="327" spans="3:11" s="25" customFormat="1" ht="12.75" customHeight="1">
      <c r="C327" s="68"/>
      <c r="D327" s="68"/>
      <c r="E327" s="68"/>
      <c r="F327" s="69"/>
      <c r="G327" s="70"/>
      <c r="H327" s="68"/>
      <c r="I327" s="68"/>
      <c r="J327" s="68"/>
      <c r="K327" s="69"/>
    </row>
    <row r="328" spans="3:11" s="25" customFormat="1" ht="12.75" customHeight="1">
      <c r="C328" s="68"/>
      <c r="D328" s="68"/>
      <c r="E328" s="68"/>
      <c r="F328" s="69"/>
      <c r="G328" s="70"/>
      <c r="H328" s="68"/>
      <c r="I328" s="68"/>
      <c r="J328" s="68"/>
      <c r="K328" s="69"/>
    </row>
    <row r="329" spans="3:11" s="25" customFormat="1" ht="12.75" customHeight="1">
      <c r="C329" s="68"/>
      <c r="D329" s="68"/>
      <c r="E329" s="68"/>
      <c r="F329" s="69"/>
      <c r="G329" s="70"/>
      <c r="H329" s="68"/>
      <c r="I329" s="68"/>
      <c r="J329" s="68"/>
      <c r="K329" s="69"/>
    </row>
    <row r="330" spans="3:11" s="25" customFormat="1" ht="12.75" customHeight="1">
      <c r="C330" s="68"/>
      <c r="D330" s="68"/>
      <c r="E330" s="68"/>
      <c r="F330" s="69"/>
      <c r="G330" s="70"/>
      <c r="H330" s="68"/>
      <c r="I330" s="68"/>
      <c r="J330" s="68"/>
      <c r="K330" s="69"/>
    </row>
    <row r="331" spans="3:11" s="25" customFormat="1" ht="12.75" customHeight="1">
      <c r="C331" s="68"/>
      <c r="D331" s="68"/>
      <c r="E331" s="68"/>
      <c r="F331" s="69"/>
      <c r="G331" s="70"/>
      <c r="H331" s="68"/>
      <c r="I331" s="68"/>
      <c r="J331" s="68"/>
      <c r="K331" s="69"/>
    </row>
    <row r="332" spans="3:11" s="25" customFormat="1" ht="12.75" customHeight="1">
      <c r="C332" s="68"/>
      <c r="D332" s="68"/>
      <c r="E332" s="68"/>
      <c r="F332" s="69"/>
      <c r="G332" s="70"/>
      <c r="H332" s="68"/>
      <c r="I332" s="68"/>
      <c r="J332" s="68"/>
      <c r="K332" s="69"/>
    </row>
    <row r="333" spans="3:11" s="25" customFormat="1" ht="12.75" customHeight="1">
      <c r="C333" s="68"/>
      <c r="D333" s="68"/>
      <c r="E333" s="68"/>
      <c r="F333" s="69"/>
      <c r="G333" s="70"/>
      <c r="H333" s="68"/>
      <c r="I333" s="68"/>
      <c r="J333" s="68"/>
      <c r="K333" s="69"/>
    </row>
    <row r="334" spans="3:11" s="25" customFormat="1" ht="12.75" customHeight="1">
      <c r="C334" s="68"/>
      <c r="D334" s="68"/>
      <c r="E334" s="68"/>
      <c r="F334" s="69"/>
      <c r="G334" s="70"/>
      <c r="H334" s="68"/>
      <c r="I334" s="68"/>
      <c r="J334" s="68"/>
      <c r="K334" s="69"/>
    </row>
    <row r="335" spans="3:11" s="25" customFormat="1" ht="12.75" customHeight="1">
      <c r="C335" s="68"/>
      <c r="D335" s="68"/>
      <c r="E335" s="68"/>
      <c r="F335" s="69"/>
      <c r="G335" s="70"/>
      <c r="H335" s="68"/>
      <c r="I335" s="68"/>
      <c r="J335" s="68"/>
      <c r="K335" s="69"/>
    </row>
    <row r="336" spans="3:11" s="25" customFormat="1" ht="12.75" customHeight="1">
      <c r="C336" s="68"/>
      <c r="D336" s="68"/>
      <c r="E336" s="68"/>
      <c r="F336" s="69"/>
      <c r="G336" s="70"/>
      <c r="H336" s="68"/>
      <c r="I336" s="68"/>
      <c r="J336" s="68"/>
      <c r="K336" s="69"/>
    </row>
    <row r="337" spans="3:11" s="25" customFormat="1" ht="12.75" customHeight="1">
      <c r="C337" s="68"/>
      <c r="D337" s="68"/>
      <c r="E337" s="68"/>
      <c r="F337" s="69"/>
      <c r="G337" s="70"/>
      <c r="H337" s="68"/>
      <c r="I337" s="68"/>
      <c r="J337" s="68"/>
      <c r="K337" s="69"/>
    </row>
    <row r="338" spans="3:11" s="25" customFormat="1" ht="12.75" customHeight="1">
      <c r="C338" s="68"/>
      <c r="D338" s="68"/>
      <c r="E338" s="68"/>
      <c r="F338" s="69"/>
      <c r="G338" s="70"/>
      <c r="H338" s="68"/>
      <c r="I338" s="68"/>
      <c r="J338" s="68"/>
      <c r="K338" s="69"/>
    </row>
    <row r="339" spans="3:11" s="25" customFormat="1" ht="12.75" customHeight="1">
      <c r="C339" s="68"/>
      <c r="D339" s="68"/>
      <c r="E339" s="68"/>
      <c r="F339" s="69"/>
      <c r="G339" s="70"/>
      <c r="H339" s="68"/>
      <c r="I339" s="68"/>
      <c r="J339" s="68"/>
      <c r="K339" s="69"/>
    </row>
    <row r="340" spans="3:11" s="25" customFormat="1" ht="12.75" customHeight="1">
      <c r="C340" s="68"/>
      <c r="D340" s="68"/>
      <c r="E340" s="68"/>
      <c r="F340" s="69"/>
      <c r="G340" s="70"/>
      <c r="H340" s="68"/>
      <c r="I340" s="68"/>
      <c r="J340" s="68"/>
      <c r="K340" s="69"/>
    </row>
    <row r="341" spans="3:11" s="25" customFormat="1" ht="12.75" customHeight="1">
      <c r="C341" s="68"/>
      <c r="D341" s="68"/>
      <c r="E341" s="68"/>
      <c r="F341" s="69"/>
      <c r="G341" s="70"/>
      <c r="H341" s="68"/>
      <c r="I341" s="68"/>
      <c r="J341" s="68"/>
      <c r="K341" s="69"/>
    </row>
    <row r="342" spans="3:11" s="25" customFormat="1" ht="12.75" customHeight="1">
      <c r="C342" s="68"/>
      <c r="D342" s="68"/>
      <c r="E342" s="68"/>
      <c r="F342" s="69"/>
      <c r="G342" s="70"/>
      <c r="H342" s="68"/>
      <c r="I342" s="68"/>
      <c r="J342" s="68"/>
      <c r="K342" s="69"/>
    </row>
    <row r="343" spans="3:11" s="25" customFormat="1" ht="12.75" customHeight="1">
      <c r="C343" s="68"/>
      <c r="D343" s="68"/>
      <c r="E343" s="68"/>
      <c r="F343" s="69"/>
      <c r="G343" s="70"/>
      <c r="H343" s="68"/>
      <c r="I343" s="68"/>
      <c r="J343" s="68"/>
      <c r="K343" s="69"/>
    </row>
    <row r="344" spans="3:11" s="25" customFormat="1" ht="12.75" customHeight="1">
      <c r="C344" s="68"/>
      <c r="D344" s="68"/>
      <c r="E344" s="68"/>
      <c r="F344" s="69"/>
      <c r="G344" s="70"/>
      <c r="H344" s="68"/>
      <c r="I344" s="68"/>
      <c r="J344" s="68"/>
      <c r="K344" s="69"/>
    </row>
    <row r="345" spans="3:11" s="25" customFormat="1" ht="12.75" customHeight="1">
      <c r="C345" s="68"/>
      <c r="D345" s="68"/>
      <c r="E345" s="68"/>
      <c r="F345" s="69"/>
      <c r="G345" s="70"/>
      <c r="H345" s="68"/>
      <c r="I345" s="68"/>
      <c r="J345" s="68"/>
      <c r="K345" s="69"/>
    </row>
    <row r="346" spans="3:11" s="25" customFormat="1" ht="12.75" customHeight="1">
      <c r="C346" s="68"/>
      <c r="D346" s="68"/>
      <c r="E346" s="68"/>
      <c r="F346" s="69"/>
      <c r="G346" s="70"/>
      <c r="H346" s="68"/>
      <c r="I346" s="68"/>
      <c r="J346" s="68"/>
      <c r="K346" s="69"/>
    </row>
    <row r="347" spans="3:11" s="25" customFormat="1" ht="12.75" customHeight="1">
      <c r="C347" s="68"/>
      <c r="D347" s="68"/>
      <c r="E347" s="68"/>
      <c r="F347" s="69"/>
      <c r="G347" s="70"/>
      <c r="H347" s="68"/>
      <c r="I347" s="68"/>
      <c r="J347" s="68"/>
      <c r="K347" s="69"/>
    </row>
    <row r="348" spans="3:11" s="25" customFormat="1" ht="12.75" customHeight="1">
      <c r="C348" s="68"/>
      <c r="D348" s="68"/>
      <c r="E348" s="68"/>
      <c r="F348" s="69"/>
      <c r="G348" s="70"/>
      <c r="H348" s="68"/>
      <c r="I348" s="68"/>
      <c r="J348" s="68"/>
      <c r="K348" s="69"/>
    </row>
    <row r="349" spans="3:11" s="25" customFormat="1" ht="12.75" customHeight="1">
      <c r="C349" s="68"/>
      <c r="D349" s="68"/>
      <c r="E349" s="68"/>
      <c r="F349" s="69"/>
      <c r="G349" s="70"/>
      <c r="H349" s="68"/>
      <c r="I349" s="68"/>
      <c r="J349" s="68"/>
      <c r="K349" s="69"/>
    </row>
    <row r="350" spans="3:11" s="25" customFormat="1" ht="12.75" customHeight="1">
      <c r="C350" s="68"/>
      <c r="D350" s="68"/>
      <c r="E350" s="68"/>
      <c r="F350" s="69"/>
      <c r="G350" s="70"/>
      <c r="H350" s="68"/>
      <c r="I350" s="68"/>
      <c r="J350" s="68"/>
      <c r="K350" s="69"/>
    </row>
    <row r="351" spans="3:11" s="25" customFormat="1" ht="12.75" customHeight="1">
      <c r="C351" s="68"/>
      <c r="D351" s="68"/>
      <c r="E351" s="68"/>
      <c r="F351" s="69"/>
      <c r="G351" s="70"/>
      <c r="H351" s="68"/>
      <c r="I351" s="68"/>
      <c r="J351" s="68"/>
      <c r="K351" s="69"/>
    </row>
    <row r="352" spans="3:11" s="25" customFormat="1" ht="12.75" customHeight="1">
      <c r="C352" s="68"/>
      <c r="D352" s="68"/>
      <c r="E352" s="68"/>
      <c r="F352" s="69"/>
      <c r="G352" s="70"/>
      <c r="H352" s="68"/>
      <c r="I352" s="68"/>
      <c r="J352" s="68"/>
      <c r="K352" s="69"/>
    </row>
    <row r="353" spans="3:11" s="25" customFormat="1" ht="12.75" customHeight="1">
      <c r="C353" s="68"/>
      <c r="D353" s="68"/>
      <c r="E353" s="68"/>
      <c r="F353" s="69"/>
      <c r="G353" s="70"/>
      <c r="H353" s="68"/>
      <c r="I353" s="68"/>
      <c r="J353" s="68"/>
      <c r="K353" s="69"/>
    </row>
    <row r="354" spans="3:11" s="25" customFormat="1" ht="12.75" customHeight="1">
      <c r="C354" s="68"/>
      <c r="D354" s="68"/>
      <c r="E354" s="68"/>
      <c r="F354" s="69"/>
      <c r="G354" s="70"/>
      <c r="H354" s="68"/>
      <c r="I354" s="68"/>
      <c r="J354" s="68"/>
      <c r="K354" s="69"/>
    </row>
    <row r="355" spans="3:11" s="25" customFormat="1" ht="12.75" customHeight="1">
      <c r="C355" s="68"/>
      <c r="D355" s="68"/>
      <c r="E355" s="68"/>
      <c r="F355" s="69"/>
      <c r="G355" s="70"/>
      <c r="H355" s="68"/>
      <c r="I355" s="68"/>
      <c r="J355" s="68"/>
      <c r="K355" s="69"/>
    </row>
    <row r="356" spans="3:11" s="25" customFormat="1" ht="12.75" customHeight="1">
      <c r="C356" s="68"/>
      <c r="D356" s="68"/>
      <c r="E356" s="68"/>
      <c r="F356" s="69"/>
      <c r="G356" s="70"/>
      <c r="H356" s="68"/>
      <c r="I356" s="68"/>
      <c r="J356" s="68"/>
      <c r="K356" s="69"/>
    </row>
    <row r="357" spans="3:11" s="25" customFormat="1" ht="12.75" customHeight="1">
      <c r="C357" s="68"/>
      <c r="D357" s="68"/>
      <c r="E357" s="68"/>
      <c r="F357" s="69"/>
      <c r="G357" s="70"/>
      <c r="H357" s="68"/>
      <c r="I357" s="68"/>
      <c r="J357" s="68"/>
      <c r="K357" s="69"/>
    </row>
    <row r="358" spans="3:11" s="25" customFormat="1" ht="12.75" customHeight="1">
      <c r="C358" s="68"/>
      <c r="D358" s="68"/>
      <c r="E358" s="68"/>
      <c r="F358" s="69"/>
      <c r="G358" s="70"/>
      <c r="H358" s="68"/>
      <c r="I358" s="68"/>
      <c r="J358" s="68"/>
      <c r="K358" s="69"/>
    </row>
    <row r="359" spans="3:11" s="25" customFormat="1" ht="12.75" customHeight="1">
      <c r="C359" s="68"/>
      <c r="D359" s="68"/>
      <c r="E359" s="68"/>
      <c r="F359" s="69"/>
      <c r="G359" s="70"/>
      <c r="H359" s="68"/>
      <c r="I359" s="68"/>
      <c r="J359" s="68"/>
      <c r="K359" s="69"/>
    </row>
    <row r="360" spans="3:11" s="25" customFormat="1" ht="12.75" customHeight="1">
      <c r="C360" s="68"/>
      <c r="D360" s="68"/>
      <c r="E360" s="68"/>
      <c r="F360" s="69"/>
      <c r="G360" s="70"/>
      <c r="H360" s="68"/>
      <c r="I360" s="68"/>
      <c r="J360" s="68"/>
      <c r="K360" s="69"/>
    </row>
    <row r="361" spans="3:11" s="25" customFormat="1" ht="12.75" customHeight="1">
      <c r="C361" s="68"/>
      <c r="D361" s="68"/>
      <c r="E361" s="68"/>
      <c r="F361" s="69"/>
      <c r="G361" s="70"/>
      <c r="H361" s="68"/>
      <c r="I361" s="68"/>
      <c r="J361" s="68"/>
      <c r="K361" s="69"/>
    </row>
    <row r="362" spans="3:11" s="25" customFormat="1" ht="12.75" customHeight="1">
      <c r="C362" s="68"/>
      <c r="D362" s="68"/>
      <c r="E362" s="68"/>
      <c r="F362" s="69"/>
      <c r="G362" s="70"/>
      <c r="H362" s="68"/>
      <c r="I362" s="68"/>
      <c r="J362" s="68"/>
      <c r="K362" s="69"/>
    </row>
    <row r="363" spans="3:11" s="25" customFormat="1" ht="12.75" customHeight="1">
      <c r="C363" s="68"/>
      <c r="D363" s="68"/>
      <c r="E363" s="68"/>
      <c r="F363" s="69"/>
      <c r="G363" s="70"/>
      <c r="H363" s="68"/>
      <c r="I363" s="68"/>
      <c r="J363" s="68"/>
      <c r="K363" s="69"/>
    </row>
    <row r="364" spans="3:11" s="25" customFormat="1" ht="12.75" customHeight="1">
      <c r="C364" s="68"/>
      <c r="D364" s="68"/>
      <c r="E364" s="68"/>
      <c r="F364" s="69"/>
      <c r="G364" s="70"/>
      <c r="H364" s="68"/>
      <c r="I364" s="68"/>
      <c r="J364" s="68"/>
      <c r="K364" s="69"/>
    </row>
    <row r="365" spans="3:11" s="25" customFormat="1" ht="12.75" customHeight="1">
      <c r="C365" s="68"/>
      <c r="D365" s="68"/>
      <c r="E365" s="68"/>
      <c r="F365" s="69"/>
      <c r="G365" s="70"/>
      <c r="H365" s="68"/>
      <c r="I365" s="68"/>
      <c r="J365" s="68"/>
      <c r="K365" s="69"/>
    </row>
    <row r="366" spans="3:11" s="25" customFormat="1" ht="12.75" customHeight="1">
      <c r="C366" s="68"/>
      <c r="D366" s="68"/>
      <c r="E366" s="68"/>
      <c r="F366" s="69"/>
      <c r="G366" s="70"/>
      <c r="H366" s="68"/>
      <c r="I366" s="68"/>
      <c r="J366" s="68"/>
      <c r="K366" s="69"/>
    </row>
    <row r="367" spans="3:11" s="25" customFormat="1" ht="12.75" customHeight="1">
      <c r="C367" s="68"/>
      <c r="D367" s="68"/>
      <c r="E367" s="68"/>
      <c r="F367" s="69"/>
      <c r="G367" s="70"/>
      <c r="H367" s="68"/>
      <c r="I367" s="68"/>
      <c r="J367" s="68"/>
      <c r="K367" s="69"/>
    </row>
    <row r="368" spans="3:11" s="25" customFormat="1" ht="12.75" customHeight="1">
      <c r="C368" s="68"/>
      <c r="D368" s="68"/>
      <c r="E368" s="68"/>
      <c r="F368" s="69"/>
      <c r="G368" s="70"/>
      <c r="H368" s="68"/>
      <c r="I368" s="68"/>
      <c r="J368" s="68"/>
      <c r="K368" s="69"/>
    </row>
    <row r="369" spans="3:11" s="25" customFormat="1" ht="12.75" customHeight="1">
      <c r="C369" s="68"/>
      <c r="D369" s="68"/>
      <c r="E369" s="68"/>
      <c r="F369" s="69"/>
      <c r="G369" s="70"/>
      <c r="H369" s="68"/>
      <c r="I369" s="68"/>
      <c r="J369" s="68"/>
      <c r="K369" s="69"/>
    </row>
    <row r="370" spans="3:11" s="25" customFormat="1" ht="12.75" customHeight="1">
      <c r="C370" s="68"/>
      <c r="D370" s="68"/>
      <c r="E370" s="68"/>
      <c r="F370" s="69"/>
      <c r="G370" s="70"/>
      <c r="H370" s="68"/>
      <c r="I370" s="68"/>
      <c r="J370" s="68"/>
      <c r="K370" s="69"/>
    </row>
    <row r="371" spans="3:11" s="25" customFormat="1" ht="12.75" customHeight="1">
      <c r="C371" s="68"/>
      <c r="D371" s="68"/>
      <c r="E371" s="68"/>
      <c r="F371" s="69"/>
      <c r="G371" s="70"/>
      <c r="H371" s="68"/>
      <c r="I371" s="68"/>
      <c r="J371" s="68"/>
      <c r="K371" s="69"/>
    </row>
    <row r="372" spans="3:11" s="25" customFormat="1" ht="12.75" customHeight="1">
      <c r="C372" s="68"/>
      <c r="D372" s="68"/>
      <c r="E372" s="68"/>
      <c r="F372" s="69"/>
      <c r="G372" s="70"/>
      <c r="H372" s="68"/>
      <c r="I372" s="68"/>
      <c r="J372" s="68"/>
      <c r="K372" s="69"/>
    </row>
    <row r="373" spans="3:11" s="25" customFormat="1" ht="12.75" customHeight="1">
      <c r="C373" s="68"/>
      <c r="D373" s="68"/>
      <c r="E373" s="68"/>
      <c r="F373" s="69"/>
      <c r="G373" s="70"/>
      <c r="H373" s="68"/>
      <c r="I373" s="68"/>
      <c r="J373" s="68"/>
      <c r="K373" s="69"/>
    </row>
    <row r="374" spans="3:11" s="25" customFormat="1" ht="12.75" customHeight="1">
      <c r="C374" s="68"/>
      <c r="D374" s="68"/>
      <c r="E374" s="68"/>
      <c r="F374" s="69"/>
      <c r="G374" s="70"/>
      <c r="H374" s="68"/>
      <c r="I374" s="68"/>
      <c r="J374" s="68"/>
      <c r="K374" s="69"/>
    </row>
    <row r="375" spans="3:11" s="25" customFormat="1" ht="12.75" customHeight="1">
      <c r="C375" s="68"/>
      <c r="D375" s="68"/>
      <c r="E375" s="68"/>
      <c r="F375" s="69"/>
      <c r="G375" s="70"/>
      <c r="H375" s="68"/>
      <c r="I375" s="68"/>
      <c r="J375" s="68"/>
      <c r="K375" s="69"/>
    </row>
    <row r="376" spans="3:11" s="25" customFormat="1" ht="12.75" customHeight="1">
      <c r="C376" s="68"/>
      <c r="D376" s="68"/>
      <c r="E376" s="68"/>
      <c r="F376" s="69"/>
      <c r="G376" s="70"/>
      <c r="H376" s="68"/>
      <c r="I376" s="68"/>
      <c r="J376" s="68"/>
      <c r="K376" s="69"/>
    </row>
    <row r="377" spans="3:11" s="25" customFormat="1" ht="12.75" customHeight="1">
      <c r="C377" s="68"/>
      <c r="D377" s="68"/>
      <c r="E377" s="68"/>
      <c r="F377" s="69"/>
      <c r="G377" s="70"/>
      <c r="H377" s="68"/>
      <c r="I377" s="68"/>
      <c r="J377" s="68"/>
      <c r="K377" s="69"/>
    </row>
    <row r="378" spans="3:11" s="25" customFormat="1" ht="12.75" customHeight="1">
      <c r="C378" s="68"/>
      <c r="D378" s="68"/>
      <c r="E378" s="68"/>
      <c r="F378" s="69"/>
      <c r="G378" s="70"/>
      <c r="H378" s="68"/>
      <c r="I378" s="68"/>
      <c r="J378" s="68"/>
      <c r="K378" s="69"/>
    </row>
    <row r="379" spans="3:11" s="25" customFormat="1" ht="12.75" customHeight="1">
      <c r="C379" s="68"/>
      <c r="D379" s="68"/>
      <c r="E379" s="68"/>
      <c r="F379" s="69"/>
      <c r="G379" s="70"/>
      <c r="H379" s="68"/>
      <c r="I379" s="68"/>
      <c r="J379" s="68"/>
      <c r="K379" s="69"/>
    </row>
    <row r="380" spans="3:11" s="25" customFormat="1" ht="12.75" customHeight="1">
      <c r="C380" s="68"/>
      <c r="D380" s="68"/>
      <c r="E380" s="68"/>
      <c r="F380" s="69"/>
      <c r="G380" s="70"/>
      <c r="H380" s="68"/>
      <c r="I380" s="68"/>
      <c r="J380" s="68"/>
      <c r="K380" s="69"/>
    </row>
    <row r="381" spans="3:11" s="25" customFormat="1" ht="12.75" customHeight="1">
      <c r="C381" s="68"/>
      <c r="D381" s="68"/>
      <c r="E381" s="68"/>
      <c r="F381" s="69"/>
      <c r="G381" s="70"/>
      <c r="H381" s="68"/>
      <c r="I381" s="68"/>
      <c r="J381" s="68"/>
      <c r="K381" s="69"/>
    </row>
    <row r="382" spans="3:11" s="25" customFormat="1" ht="12.75" customHeight="1">
      <c r="C382" s="68"/>
      <c r="D382" s="68"/>
      <c r="E382" s="68"/>
      <c r="F382" s="69"/>
      <c r="G382" s="70"/>
      <c r="H382" s="68"/>
      <c r="I382" s="68"/>
      <c r="J382" s="68"/>
      <c r="K382" s="69"/>
    </row>
    <row r="383" spans="3:11" s="25" customFormat="1" ht="12.75" customHeight="1">
      <c r="C383" s="68"/>
      <c r="D383" s="68"/>
      <c r="E383" s="68"/>
      <c r="F383" s="69"/>
      <c r="G383" s="70"/>
      <c r="H383" s="68"/>
      <c r="I383" s="68"/>
      <c r="J383" s="68"/>
      <c r="K383" s="69"/>
    </row>
    <row r="384" spans="3:11" s="25" customFormat="1" ht="12.75" customHeight="1">
      <c r="C384" s="68"/>
      <c r="D384" s="68"/>
      <c r="E384" s="68"/>
      <c r="F384" s="69"/>
      <c r="G384" s="70"/>
      <c r="H384" s="68"/>
      <c r="I384" s="68"/>
      <c r="J384" s="68"/>
      <c r="K384" s="69"/>
    </row>
    <row r="385" spans="3:11" s="25" customFormat="1" ht="12.75" customHeight="1">
      <c r="C385" s="68"/>
      <c r="D385" s="68"/>
      <c r="E385" s="68"/>
      <c r="F385" s="69"/>
      <c r="G385" s="70"/>
      <c r="H385" s="68"/>
      <c r="I385" s="68"/>
      <c r="J385" s="68"/>
      <c r="K385" s="69"/>
    </row>
    <row r="386" spans="3:11" s="25" customFormat="1" ht="12.75" customHeight="1">
      <c r="C386" s="68"/>
      <c r="D386" s="68"/>
      <c r="E386" s="68"/>
      <c r="F386" s="69"/>
      <c r="G386" s="70"/>
      <c r="H386" s="68"/>
      <c r="I386" s="68"/>
      <c r="J386" s="68"/>
      <c r="K386" s="69"/>
    </row>
    <row r="387" spans="3:11" s="25" customFormat="1" ht="12.75" customHeight="1">
      <c r="C387" s="68"/>
      <c r="D387" s="68"/>
      <c r="E387" s="68"/>
      <c r="F387" s="69"/>
      <c r="G387" s="70"/>
      <c r="H387" s="68"/>
      <c r="I387" s="68"/>
      <c r="J387" s="68"/>
      <c r="K387" s="69"/>
    </row>
    <row r="388" spans="3:11" s="25" customFormat="1" ht="12.75" customHeight="1">
      <c r="C388" s="68"/>
      <c r="D388" s="68"/>
      <c r="E388" s="68"/>
      <c r="F388" s="69"/>
      <c r="G388" s="70"/>
      <c r="H388" s="68"/>
      <c r="I388" s="68"/>
      <c r="J388" s="68"/>
      <c r="K388" s="69"/>
    </row>
    <row r="389" spans="3:11" s="25" customFormat="1" ht="12.75" customHeight="1">
      <c r="C389" s="68"/>
      <c r="D389" s="68"/>
      <c r="E389" s="68"/>
      <c r="F389" s="69"/>
      <c r="G389" s="70"/>
      <c r="H389" s="68"/>
      <c r="I389" s="68"/>
      <c r="J389" s="68"/>
      <c r="K389" s="69"/>
    </row>
    <row r="390" spans="3:11" s="25" customFormat="1" ht="12.75" customHeight="1">
      <c r="C390" s="68"/>
      <c r="D390" s="68"/>
      <c r="E390" s="68"/>
      <c r="F390" s="69"/>
      <c r="G390" s="70"/>
      <c r="H390" s="68"/>
      <c r="I390" s="68"/>
      <c r="J390" s="68"/>
      <c r="K390" s="69"/>
    </row>
    <row r="391" spans="3:11" s="25" customFormat="1" ht="12.75" customHeight="1">
      <c r="C391" s="68"/>
      <c r="D391" s="68"/>
      <c r="E391" s="68"/>
      <c r="F391" s="69"/>
      <c r="G391" s="70"/>
      <c r="H391" s="68"/>
      <c r="I391" s="68"/>
      <c r="J391" s="68"/>
      <c r="K391" s="69"/>
    </row>
    <row r="392" spans="3:11" s="25" customFormat="1" ht="12.75" customHeight="1">
      <c r="C392" s="68"/>
      <c r="D392" s="68"/>
      <c r="E392" s="68"/>
      <c r="F392" s="69"/>
      <c r="G392" s="70"/>
      <c r="H392" s="68"/>
      <c r="I392" s="68"/>
      <c r="J392" s="68"/>
      <c r="K392" s="69"/>
    </row>
    <row r="393" spans="3:11" s="25" customFormat="1" ht="12.75" customHeight="1">
      <c r="C393" s="68"/>
      <c r="D393" s="68"/>
      <c r="E393" s="68"/>
      <c r="F393" s="69"/>
      <c r="G393" s="70"/>
      <c r="H393" s="68"/>
      <c r="I393" s="68"/>
      <c r="J393" s="68"/>
      <c r="K393" s="69"/>
    </row>
    <row r="394" spans="3:11" s="25" customFormat="1" ht="12.75" customHeight="1">
      <c r="C394" s="68"/>
      <c r="D394" s="68"/>
      <c r="E394" s="68"/>
      <c r="F394" s="69"/>
      <c r="G394" s="70"/>
      <c r="H394" s="68"/>
      <c r="I394" s="68"/>
      <c r="J394" s="68"/>
      <c r="K394" s="69"/>
    </row>
    <row r="395" spans="3:11" s="25" customFormat="1" ht="12.75" customHeight="1">
      <c r="C395" s="68"/>
      <c r="D395" s="68"/>
      <c r="E395" s="68"/>
      <c r="F395" s="69"/>
      <c r="G395" s="70"/>
      <c r="H395" s="68"/>
      <c r="I395" s="68"/>
      <c r="J395" s="68"/>
      <c r="K395" s="69"/>
    </row>
    <row r="396" spans="3:11" s="25" customFormat="1" ht="12.75" customHeight="1">
      <c r="C396" s="68"/>
      <c r="D396" s="68"/>
      <c r="E396" s="68"/>
      <c r="F396" s="69"/>
      <c r="G396" s="70"/>
      <c r="H396" s="68"/>
      <c r="I396" s="68"/>
      <c r="J396" s="68"/>
      <c r="K396" s="69"/>
    </row>
    <row r="397" spans="3:11" s="25" customFormat="1" ht="12.75" customHeight="1">
      <c r="C397" s="68"/>
      <c r="D397" s="68"/>
      <c r="E397" s="68"/>
      <c r="F397" s="69"/>
      <c r="G397" s="70"/>
      <c r="H397" s="68"/>
      <c r="I397" s="68"/>
      <c r="J397" s="68"/>
      <c r="K397" s="69"/>
    </row>
    <row r="398" spans="3:11" s="25" customFormat="1" ht="12.75" customHeight="1">
      <c r="C398" s="68"/>
      <c r="D398" s="68"/>
      <c r="E398" s="68"/>
      <c r="F398" s="69"/>
      <c r="G398" s="70"/>
      <c r="H398" s="68"/>
      <c r="I398" s="68"/>
      <c r="J398" s="68"/>
      <c r="K398" s="69"/>
    </row>
    <row r="399" spans="3:11" s="25" customFormat="1" ht="12.75" customHeight="1">
      <c r="C399" s="68"/>
      <c r="D399" s="68"/>
      <c r="E399" s="68"/>
      <c r="F399" s="69"/>
      <c r="G399" s="70"/>
      <c r="H399" s="68"/>
      <c r="I399" s="68"/>
      <c r="J399" s="68"/>
      <c r="K399" s="69"/>
    </row>
    <row r="400" spans="3:11" s="25" customFormat="1" ht="12.75" customHeight="1">
      <c r="C400" s="68"/>
      <c r="D400" s="68"/>
      <c r="E400" s="68"/>
      <c r="F400" s="69"/>
      <c r="G400" s="70"/>
      <c r="H400" s="68"/>
      <c r="I400" s="68"/>
      <c r="J400" s="68"/>
      <c r="K400" s="69"/>
    </row>
    <row r="401" spans="3:11" s="25" customFormat="1" ht="12.75" customHeight="1">
      <c r="C401" s="68"/>
      <c r="D401" s="68"/>
      <c r="E401" s="68"/>
      <c r="F401" s="69"/>
      <c r="G401" s="70"/>
      <c r="H401" s="68"/>
      <c r="I401" s="68"/>
      <c r="J401" s="68"/>
      <c r="K401" s="69"/>
    </row>
    <row r="402" spans="3:11" s="25" customFormat="1" ht="12.75" customHeight="1">
      <c r="C402" s="68"/>
      <c r="D402" s="68"/>
      <c r="E402" s="68"/>
      <c r="F402" s="69"/>
      <c r="G402" s="70"/>
      <c r="H402" s="68"/>
      <c r="I402" s="68"/>
      <c r="J402" s="68"/>
      <c r="K402" s="69"/>
    </row>
    <row r="403" spans="3:11" s="25" customFormat="1" ht="12.75" customHeight="1">
      <c r="C403" s="68"/>
      <c r="D403" s="68"/>
      <c r="E403" s="68"/>
      <c r="F403" s="69"/>
      <c r="G403" s="70"/>
      <c r="H403" s="68"/>
      <c r="I403" s="68"/>
      <c r="J403" s="68"/>
      <c r="K403" s="69"/>
    </row>
    <row r="404" spans="3:11" s="25" customFormat="1" ht="12.75" customHeight="1">
      <c r="C404" s="68"/>
      <c r="D404" s="68"/>
      <c r="E404" s="68"/>
      <c r="F404" s="69"/>
      <c r="G404" s="70"/>
      <c r="H404" s="68"/>
      <c r="I404" s="68"/>
      <c r="J404" s="68"/>
      <c r="K404" s="69"/>
    </row>
    <row r="405" spans="3:11" s="25" customFormat="1" ht="12.75" customHeight="1">
      <c r="C405" s="68"/>
      <c r="D405" s="68"/>
      <c r="E405" s="68"/>
      <c r="F405" s="69"/>
      <c r="G405" s="70"/>
      <c r="H405" s="68"/>
      <c r="I405" s="68"/>
      <c r="J405" s="68"/>
      <c r="K405" s="69"/>
    </row>
    <row r="406" spans="3:11" s="25" customFormat="1" ht="12.75" customHeight="1">
      <c r="C406" s="68"/>
      <c r="D406" s="68"/>
      <c r="E406" s="68"/>
      <c r="F406" s="69"/>
      <c r="G406" s="70"/>
      <c r="H406" s="68"/>
      <c r="I406" s="68"/>
      <c r="J406" s="68"/>
      <c r="K406" s="69"/>
    </row>
    <row r="407" spans="3:11" s="25" customFormat="1" ht="12.75" customHeight="1">
      <c r="C407" s="68"/>
      <c r="D407" s="68"/>
      <c r="E407" s="68"/>
      <c r="F407" s="69"/>
      <c r="G407" s="70"/>
      <c r="H407" s="68"/>
      <c r="I407" s="68"/>
      <c r="J407" s="68"/>
      <c r="K407" s="69"/>
    </row>
    <row r="408" spans="3:11" s="25" customFormat="1" ht="12.75" customHeight="1">
      <c r="C408" s="68"/>
      <c r="D408" s="68"/>
      <c r="E408" s="68"/>
      <c r="F408" s="69"/>
      <c r="G408" s="70"/>
      <c r="H408" s="68"/>
      <c r="I408" s="68"/>
      <c r="J408" s="68"/>
      <c r="K408" s="69"/>
    </row>
    <row r="409" spans="3:11" s="25" customFormat="1" ht="12.75" customHeight="1">
      <c r="C409" s="68"/>
      <c r="D409" s="68"/>
      <c r="E409" s="68"/>
      <c r="F409" s="69"/>
      <c r="G409" s="70"/>
      <c r="H409" s="68"/>
      <c r="I409" s="68"/>
      <c r="J409" s="68"/>
      <c r="K409" s="69"/>
    </row>
    <row r="410" spans="3:11" s="25" customFormat="1" ht="12.75" customHeight="1">
      <c r="C410" s="68"/>
      <c r="D410" s="68"/>
      <c r="E410" s="68"/>
      <c r="F410" s="69"/>
      <c r="G410" s="70"/>
      <c r="H410" s="68"/>
      <c r="I410" s="68"/>
      <c r="J410" s="68"/>
      <c r="K410" s="69"/>
    </row>
    <row r="411" spans="3:11" s="25" customFormat="1" ht="12.75" customHeight="1">
      <c r="C411" s="68"/>
      <c r="D411" s="68"/>
      <c r="E411" s="68"/>
      <c r="F411" s="69"/>
      <c r="G411" s="70"/>
      <c r="H411" s="68"/>
      <c r="I411" s="68"/>
      <c r="J411" s="68"/>
      <c r="K411" s="69"/>
    </row>
    <row r="412" spans="3:11" s="25" customFormat="1" ht="12.75" customHeight="1">
      <c r="C412" s="68"/>
      <c r="D412" s="68"/>
      <c r="E412" s="68"/>
      <c r="F412" s="69"/>
      <c r="G412" s="70"/>
      <c r="H412" s="68"/>
      <c r="I412" s="68"/>
      <c r="J412" s="68"/>
      <c r="K412" s="69"/>
    </row>
    <row r="413" spans="3:11" s="25" customFormat="1" ht="12.75" customHeight="1">
      <c r="C413" s="68"/>
      <c r="D413" s="68"/>
      <c r="E413" s="68"/>
      <c r="F413" s="69"/>
      <c r="G413" s="70"/>
      <c r="H413" s="68"/>
      <c r="I413" s="68"/>
      <c r="J413" s="68"/>
      <c r="K413" s="69"/>
    </row>
    <row r="414" spans="3:11" s="25" customFormat="1" ht="12.75" customHeight="1">
      <c r="C414" s="68"/>
      <c r="D414" s="68"/>
      <c r="E414" s="68"/>
      <c r="F414" s="69"/>
      <c r="G414" s="70"/>
      <c r="H414" s="68"/>
      <c r="I414" s="68"/>
      <c r="J414" s="68"/>
      <c r="K414" s="69"/>
    </row>
    <row r="415" spans="3:11" s="25" customFormat="1" ht="12.75" customHeight="1">
      <c r="C415" s="68"/>
      <c r="D415" s="68"/>
      <c r="E415" s="68"/>
      <c r="F415" s="69"/>
      <c r="G415" s="70"/>
      <c r="H415" s="68"/>
      <c r="I415" s="68"/>
      <c r="J415" s="68"/>
      <c r="K415" s="69"/>
    </row>
    <row r="416" spans="3:11" s="25" customFormat="1" ht="12.75" customHeight="1">
      <c r="C416" s="68"/>
      <c r="D416" s="68"/>
      <c r="E416" s="68"/>
      <c r="F416" s="69"/>
      <c r="G416" s="70"/>
      <c r="H416" s="68"/>
      <c r="I416" s="68"/>
      <c r="J416" s="68"/>
      <c r="K416" s="69"/>
    </row>
    <row r="417" spans="3:11" s="25" customFormat="1" ht="12.75" customHeight="1">
      <c r="C417" s="68"/>
      <c r="D417" s="68"/>
      <c r="E417" s="68"/>
      <c r="F417" s="69"/>
      <c r="G417" s="70"/>
      <c r="H417" s="68"/>
      <c r="I417" s="68"/>
      <c r="J417" s="68"/>
      <c r="K417" s="69"/>
    </row>
    <row r="418" spans="3:11" s="25" customFormat="1" ht="12.75" customHeight="1">
      <c r="C418" s="68"/>
      <c r="D418" s="68"/>
      <c r="E418" s="68"/>
      <c r="F418" s="69"/>
      <c r="G418" s="70"/>
      <c r="H418" s="68"/>
      <c r="I418" s="68"/>
      <c r="J418" s="68"/>
      <c r="K418" s="69"/>
    </row>
    <row r="419" spans="3:11" s="25" customFormat="1" ht="12.75" customHeight="1">
      <c r="C419" s="68"/>
      <c r="D419" s="68"/>
      <c r="E419" s="68"/>
      <c r="F419" s="69"/>
      <c r="G419" s="70"/>
      <c r="H419" s="68"/>
      <c r="I419" s="68"/>
      <c r="J419" s="68"/>
      <c r="K419" s="69"/>
    </row>
    <row r="420" spans="3:11" s="25" customFormat="1" ht="12.75" customHeight="1">
      <c r="C420" s="68"/>
      <c r="D420" s="68"/>
      <c r="E420" s="68"/>
      <c r="F420" s="69"/>
      <c r="G420" s="70"/>
      <c r="H420" s="68"/>
      <c r="I420" s="68"/>
      <c r="J420" s="68"/>
      <c r="K420" s="69"/>
    </row>
    <row r="421" spans="3:11" s="25" customFormat="1" ht="12.75" customHeight="1">
      <c r="C421" s="68"/>
      <c r="D421" s="68"/>
      <c r="E421" s="68"/>
      <c r="F421" s="69"/>
      <c r="G421" s="70"/>
      <c r="H421" s="68"/>
      <c r="I421" s="68"/>
      <c r="J421" s="68"/>
      <c r="K421" s="69"/>
    </row>
    <row r="422" spans="3:11" s="25" customFormat="1" ht="12.75" customHeight="1">
      <c r="C422" s="68"/>
      <c r="D422" s="68"/>
      <c r="E422" s="68"/>
      <c r="F422" s="69"/>
      <c r="G422" s="70"/>
      <c r="H422" s="68"/>
      <c r="I422" s="68"/>
      <c r="J422" s="68"/>
      <c r="K422" s="69"/>
    </row>
    <row r="423" spans="3:11" s="25" customFormat="1" ht="12.75" customHeight="1">
      <c r="C423" s="68"/>
      <c r="D423" s="68"/>
      <c r="E423" s="68"/>
      <c r="F423" s="69"/>
      <c r="G423" s="70"/>
      <c r="H423" s="68"/>
      <c r="I423" s="68"/>
      <c r="J423" s="68"/>
      <c r="K423" s="69"/>
    </row>
    <row r="424" spans="3:11" s="25" customFormat="1" ht="12.75" customHeight="1">
      <c r="C424" s="68"/>
      <c r="D424" s="68"/>
      <c r="E424" s="68"/>
      <c r="F424" s="69"/>
      <c r="G424" s="70"/>
      <c r="H424" s="68"/>
      <c r="I424" s="68"/>
      <c r="J424" s="68"/>
      <c r="K424" s="69"/>
    </row>
    <row r="425" spans="3:11" s="25" customFormat="1" ht="12.75" customHeight="1">
      <c r="C425" s="68"/>
      <c r="D425" s="68"/>
      <c r="E425" s="68"/>
      <c r="F425" s="69"/>
      <c r="G425" s="70"/>
      <c r="H425" s="68"/>
      <c r="I425" s="68"/>
      <c r="J425" s="68"/>
      <c r="K425" s="69"/>
    </row>
    <row r="426" spans="3:11" s="25" customFormat="1" ht="12.75" customHeight="1">
      <c r="C426" s="68"/>
      <c r="D426" s="68"/>
      <c r="E426" s="68"/>
      <c r="F426" s="69"/>
      <c r="G426" s="70"/>
      <c r="H426" s="68"/>
      <c r="I426" s="68"/>
      <c r="J426" s="68"/>
      <c r="K426" s="69"/>
    </row>
    <row r="427" spans="3:11" s="25" customFormat="1" ht="12.75" customHeight="1">
      <c r="C427" s="68"/>
      <c r="D427" s="68"/>
      <c r="E427" s="68"/>
      <c r="F427" s="69"/>
      <c r="G427" s="70"/>
      <c r="H427" s="68"/>
      <c r="I427" s="68"/>
      <c r="J427" s="68"/>
      <c r="K427" s="69"/>
    </row>
    <row r="428" spans="3:11" s="25" customFormat="1" ht="12.75" customHeight="1">
      <c r="C428" s="68"/>
      <c r="D428" s="68"/>
      <c r="E428" s="68"/>
      <c r="F428" s="69"/>
      <c r="G428" s="70"/>
      <c r="H428" s="68"/>
      <c r="I428" s="68"/>
      <c r="J428" s="68"/>
      <c r="K428" s="69"/>
    </row>
    <row r="429" spans="3:11" s="25" customFormat="1" ht="12.75" customHeight="1">
      <c r="C429" s="68"/>
      <c r="D429" s="68"/>
      <c r="E429" s="68"/>
      <c r="F429" s="69"/>
      <c r="G429" s="70"/>
      <c r="H429" s="68"/>
      <c r="I429" s="68"/>
      <c r="J429" s="68"/>
      <c r="K429" s="69"/>
    </row>
    <row r="430" spans="3:11" s="25" customFormat="1" ht="12.75" customHeight="1">
      <c r="C430" s="68"/>
      <c r="D430" s="68"/>
      <c r="E430" s="68"/>
      <c r="F430" s="69"/>
      <c r="G430" s="70"/>
      <c r="H430" s="68"/>
      <c r="I430" s="68"/>
      <c r="J430" s="68"/>
      <c r="K430" s="69"/>
    </row>
    <row r="431" spans="3:11" s="25" customFormat="1" ht="12.75" customHeight="1">
      <c r="C431" s="68"/>
      <c r="D431" s="68"/>
      <c r="E431" s="68"/>
      <c r="F431" s="69"/>
      <c r="G431" s="70"/>
      <c r="H431" s="68"/>
      <c r="I431" s="68"/>
      <c r="J431" s="68"/>
      <c r="K431" s="69"/>
    </row>
    <row r="432" spans="3:11" s="25" customFormat="1" ht="12.75" customHeight="1">
      <c r="C432" s="68"/>
      <c r="D432" s="68"/>
      <c r="E432" s="68"/>
      <c r="F432" s="69"/>
      <c r="G432" s="70"/>
      <c r="H432" s="68"/>
      <c r="I432" s="68"/>
      <c r="J432" s="68"/>
      <c r="K432" s="69"/>
    </row>
    <row r="433" spans="3:11" s="25" customFormat="1" ht="12.75" customHeight="1">
      <c r="C433" s="68"/>
      <c r="D433" s="68"/>
      <c r="E433" s="68"/>
      <c r="F433" s="69"/>
      <c r="G433" s="70"/>
      <c r="H433" s="68"/>
      <c r="I433" s="68"/>
      <c r="J433" s="68"/>
      <c r="K433" s="69"/>
    </row>
    <row r="434" spans="3:11" s="25" customFormat="1" ht="12.75" customHeight="1">
      <c r="C434" s="68"/>
      <c r="D434" s="68"/>
      <c r="E434" s="68"/>
      <c r="F434" s="69"/>
      <c r="G434" s="70"/>
      <c r="H434" s="68"/>
      <c r="I434" s="68"/>
      <c r="J434" s="68"/>
      <c r="K434" s="69"/>
    </row>
    <row r="435" spans="3:11" s="25" customFormat="1" ht="12.75" customHeight="1">
      <c r="C435" s="68"/>
      <c r="D435" s="68"/>
      <c r="E435" s="68"/>
      <c r="F435" s="69"/>
      <c r="G435" s="70"/>
      <c r="H435" s="68"/>
      <c r="I435" s="68"/>
      <c r="J435" s="68"/>
      <c r="K435" s="69"/>
    </row>
    <row r="436" spans="3:11" s="25" customFormat="1" ht="12.75" customHeight="1">
      <c r="C436" s="68"/>
      <c r="D436" s="68"/>
      <c r="E436" s="68"/>
      <c r="F436" s="69"/>
      <c r="G436" s="70"/>
      <c r="H436" s="68"/>
      <c r="I436" s="68"/>
      <c r="J436" s="68"/>
      <c r="K436" s="69"/>
    </row>
    <row r="437" spans="3:11" s="25" customFormat="1" ht="12.75" customHeight="1">
      <c r="C437" s="68"/>
      <c r="D437" s="68"/>
      <c r="E437" s="68"/>
      <c r="F437" s="69"/>
      <c r="G437" s="70"/>
      <c r="H437" s="68"/>
      <c r="I437" s="68"/>
      <c r="J437" s="68"/>
      <c r="K437" s="69"/>
    </row>
    <row r="438" spans="3:11" s="25" customFormat="1" ht="12.75" customHeight="1">
      <c r="C438" s="68"/>
      <c r="D438" s="68"/>
      <c r="E438" s="68"/>
      <c r="F438" s="69"/>
      <c r="G438" s="70"/>
      <c r="H438" s="68"/>
      <c r="I438" s="68"/>
      <c r="J438" s="68"/>
      <c r="K438" s="69"/>
    </row>
    <row r="439" spans="3:11" s="25" customFormat="1" ht="12.75" customHeight="1">
      <c r="C439" s="68"/>
      <c r="D439" s="68"/>
      <c r="E439" s="68"/>
      <c r="F439" s="69"/>
      <c r="G439" s="70"/>
      <c r="H439" s="68"/>
      <c r="I439" s="68"/>
      <c r="J439" s="68"/>
      <c r="K439" s="69"/>
    </row>
    <row r="440" spans="3:11" s="25" customFormat="1" ht="12.75" customHeight="1">
      <c r="C440" s="68"/>
      <c r="D440" s="68"/>
      <c r="E440" s="68"/>
      <c r="F440" s="69"/>
      <c r="G440" s="70"/>
      <c r="H440" s="68"/>
      <c r="I440" s="68"/>
      <c r="J440" s="68"/>
      <c r="K440" s="69"/>
    </row>
    <row r="441" spans="3:11" s="25" customFormat="1" ht="12.75" customHeight="1">
      <c r="C441" s="68"/>
      <c r="D441" s="68"/>
      <c r="E441" s="68"/>
      <c r="F441" s="69"/>
      <c r="G441" s="70"/>
      <c r="H441" s="68"/>
      <c r="I441" s="68"/>
      <c r="J441" s="68"/>
      <c r="K441" s="69"/>
    </row>
    <row r="442" spans="3:11" s="25" customFormat="1" ht="12.75" customHeight="1">
      <c r="C442" s="68"/>
      <c r="D442" s="68"/>
      <c r="E442" s="68"/>
      <c r="F442" s="69"/>
      <c r="G442" s="70"/>
      <c r="H442" s="68"/>
      <c r="I442" s="68"/>
      <c r="J442" s="68"/>
      <c r="K442" s="69"/>
    </row>
    <row r="443" spans="3:11" s="25" customFormat="1" ht="12.75" customHeight="1">
      <c r="C443" s="68"/>
      <c r="D443" s="68"/>
      <c r="E443" s="68"/>
      <c r="F443" s="69"/>
      <c r="G443" s="70"/>
      <c r="H443" s="68"/>
      <c r="I443" s="68"/>
      <c r="J443" s="68"/>
      <c r="K443" s="69"/>
    </row>
    <row r="444" spans="3:11" s="25" customFormat="1" ht="12.75" customHeight="1">
      <c r="C444" s="68"/>
      <c r="D444" s="68"/>
      <c r="E444" s="68"/>
      <c r="F444" s="69"/>
      <c r="G444" s="70"/>
      <c r="H444" s="68"/>
      <c r="I444" s="68"/>
      <c r="J444" s="68"/>
      <c r="K444" s="69"/>
    </row>
    <row r="445" spans="3:11" s="25" customFormat="1" ht="12.75" customHeight="1">
      <c r="C445" s="68"/>
      <c r="D445" s="68"/>
      <c r="E445" s="68"/>
      <c r="F445" s="69"/>
      <c r="G445" s="70"/>
      <c r="H445" s="68"/>
      <c r="I445" s="68"/>
      <c r="J445" s="68"/>
      <c r="K445" s="69"/>
    </row>
    <row r="446" spans="3:11" s="25" customFormat="1" ht="12.75" customHeight="1">
      <c r="C446" s="68"/>
      <c r="D446" s="68"/>
      <c r="E446" s="68"/>
      <c r="F446" s="69"/>
      <c r="G446" s="70"/>
      <c r="H446" s="68"/>
      <c r="I446" s="68"/>
      <c r="J446" s="68"/>
      <c r="K446" s="69"/>
    </row>
    <row r="447" spans="3:11" s="25" customFormat="1" ht="12.75" customHeight="1">
      <c r="C447" s="68"/>
      <c r="D447" s="68"/>
      <c r="E447" s="68"/>
      <c r="F447" s="69"/>
      <c r="G447" s="70"/>
      <c r="H447" s="68"/>
      <c r="I447" s="68"/>
      <c r="J447" s="68"/>
      <c r="K447" s="69"/>
    </row>
    <row r="448" spans="3:11" s="25" customFormat="1" ht="12.75" customHeight="1">
      <c r="C448" s="68"/>
      <c r="D448" s="68"/>
      <c r="E448" s="68"/>
      <c r="F448" s="69"/>
      <c r="G448" s="70"/>
      <c r="H448" s="68"/>
      <c r="I448" s="68"/>
      <c r="J448" s="68"/>
      <c r="K448" s="69"/>
    </row>
    <row r="449" spans="3:11" s="25" customFormat="1" ht="12.75" customHeight="1">
      <c r="C449" s="68"/>
      <c r="D449" s="68"/>
      <c r="E449" s="68"/>
      <c r="F449" s="69"/>
      <c r="G449" s="70"/>
      <c r="H449" s="68"/>
      <c r="I449" s="68"/>
      <c r="J449" s="68"/>
      <c r="K449" s="69"/>
    </row>
    <row r="450" spans="3:11" s="25" customFormat="1" ht="12.75" customHeight="1">
      <c r="C450" s="68"/>
      <c r="D450" s="68"/>
      <c r="E450" s="68"/>
      <c r="F450" s="69"/>
      <c r="G450" s="70"/>
      <c r="H450" s="68"/>
      <c r="I450" s="68"/>
      <c r="J450" s="68"/>
      <c r="K450" s="69"/>
    </row>
    <row r="451" spans="3:11" s="25" customFormat="1" ht="12.75" customHeight="1">
      <c r="C451" s="68"/>
      <c r="D451" s="68"/>
      <c r="E451" s="68"/>
      <c r="F451" s="69"/>
      <c r="G451" s="70"/>
      <c r="H451" s="68"/>
      <c r="I451" s="68"/>
      <c r="J451" s="68"/>
      <c r="K451" s="69"/>
    </row>
    <row r="452" spans="3:11" s="25" customFormat="1" ht="12.75" customHeight="1">
      <c r="C452" s="68"/>
      <c r="D452" s="68"/>
      <c r="E452" s="68"/>
      <c r="F452" s="69"/>
      <c r="G452" s="70"/>
      <c r="H452" s="68"/>
      <c r="I452" s="68"/>
      <c r="J452" s="68"/>
      <c r="K452" s="69"/>
    </row>
    <row r="453" spans="3:11" s="25" customFormat="1" ht="12.75" customHeight="1">
      <c r="C453" s="68"/>
      <c r="D453" s="68"/>
      <c r="E453" s="68"/>
      <c r="F453" s="69"/>
      <c r="G453" s="70"/>
      <c r="H453" s="68"/>
      <c r="I453" s="68"/>
      <c r="J453" s="68"/>
      <c r="K453" s="69"/>
    </row>
    <row r="454" spans="3:11" s="25" customFormat="1" ht="12.75" customHeight="1">
      <c r="C454" s="68"/>
      <c r="D454" s="68"/>
      <c r="E454" s="68"/>
      <c r="F454" s="69"/>
      <c r="G454" s="70"/>
      <c r="H454" s="68"/>
      <c r="I454" s="68"/>
      <c r="J454" s="68"/>
      <c r="K454" s="69"/>
    </row>
    <row r="455" spans="3:11" s="25" customFormat="1" ht="12.75" customHeight="1">
      <c r="C455" s="68"/>
      <c r="D455" s="68"/>
      <c r="E455" s="68"/>
      <c r="F455" s="69"/>
      <c r="G455" s="70"/>
      <c r="H455" s="68"/>
      <c r="I455" s="68"/>
      <c r="J455" s="68"/>
      <c r="K455" s="69"/>
    </row>
    <row r="456" spans="3:11" s="25" customFormat="1" ht="12.75" customHeight="1">
      <c r="C456" s="68"/>
      <c r="D456" s="68"/>
      <c r="E456" s="68"/>
      <c r="F456" s="69"/>
      <c r="G456" s="70"/>
      <c r="H456" s="68"/>
      <c r="I456" s="68"/>
      <c r="J456" s="68"/>
      <c r="K456" s="69"/>
    </row>
    <row r="457" spans="3:11" s="25" customFormat="1" ht="12.75" customHeight="1">
      <c r="C457" s="68"/>
      <c r="D457" s="68"/>
      <c r="E457" s="68"/>
      <c r="F457" s="69"/>
      <c r="G457" s="70"/>
      <c r="H457" s="68"/>
      <c r="I457" s="68"/>
      <c r="J457" s="68"/>
      <c r="K457" s="69"/>
    </row>
    <row r="458" spans="3:11" s="25" customFormat="1" ht="12.75" customHeight="1">
      <c r="C458" s="68"/>
      <c r="D458" s="68"/>
      <c r="E458" s="68"/>
      <c r="F458" s="69"/>
      <c r="G458" s="70"/>
      <c r="H458" s="68"/>
      <c r="I458" s="68"/>
      <c r="J458" s="68"/>
      <c r="K458" s="69"/>
    </row>
    <row r="459" spans="3:11" s="25" customFormat="1" ht="12.75" customHeight="1">
      <c r="C459" s="68"/>
      <c r="D459" s="68"/>
      <c r="E459" s="68"/>
      <c r="F459" s="69"/>
      <c r="G459" s="70"/>
      <c r="H459" s="68"/>
      <c r="I459" s="68"/>
      <c r="J459" s="68"/>
      <c r="K459" s="69"/>
    </row>
    <row r="460" spans="3:11" s="25" customFormat="1" ht="12.75" customHeight="1">
      <c r="C460" s="68"/>
      <c r="D460" s="68"/>
      <c r="E460" s="68"/>
      <c r="F460" s="69"/>
      <c r="G460" s="70"/>
      <c r="H460" s="68"/>
      <c r="I460" s="68"/>
      <c r="J460" s="68"/>
      <c r="K460" s="69"/>
    </row>
    <row r="461" spans="3:11" s="25" customFormat="1" ht="12.75" customHeight="1">
      <c r="C461" s="68"/>
      <c r="D461" s="68"/>
      <c r="E461" s="68"/>
      <c r="F461" s="69"/>
      <c r="G461" s="70"/>
      <c r="H461" s="68"/>
      <c r="I461" s="68"/>
      <c r="J461" s="68"/>
      <c r="K461" s="69"/>
    </row>
    <row r="462" spans="3:11" s="25" customFormat="1" ht="12.75" customHeight="1">
      <c r="C462" s="68"/>
      <c r="D462" s="68"/>
      <c r="E462" s="68"/>
      <c r="F462" s="69"/>
      <c r="G462" s="70"/>
      <c r="H462" s="68"/>
      <c r="I462" s="68"/>
      <c r="J462" s="68"/>
      <c r="K462" s="69"/>
    </row>
    <row r="463" spans="3:11" s="25" customFormat="1" ht="12.75" customHeight="1">
      <c r="C463" s="68"/>
      <c r="D463" s="68"/>
      <c r="E463" s="68"/>
      <c r="F463" s="69"/>
      <c r="G463" s="70"/>
      <c r="H463" s="68"/>
      <c r="I463" s="68"/>
      <c r="J463" s="68"/>
      <c r="K463" s="69"/>
    </row>
    <row r="464" spans="3:11" s="25" customFormat="1" ht="12.75" customHeight="1">
      <c r="C464" s="68"/>
      <c r="D464" s="68"/>
      <c r="E464" s="68"/>
      <c r="F464" s="69"/>
      <c r="G464" s="70"/>
      <c r="H464" s="68"/>
      <c r="I464" s="68"/>
      <c r="J464" s="68"/>
      <c r="K464" s="69"/>
    </row>
    <row r="465" spans="3:11" s="25" customFormat="1" ht="12.75" customHeight="1">
      <c r="C465" s="68"/>
      <c r="D465" s="68"/>
      <c r="E465" s="68"/>
      <c r="F465" s="69"/>
      <c r="G465" s="70"/>
      <c r="H465" s="68"/>
      <c r="I465" s="68"/>
      <c r="J465" s="68"/>
      <c r="K465" s="69"/>
    </row>
    <row r="466" spans="3:11" s="25" customFormat="1" ht="12.75" customHeight="1">
      <c r="C466" s="68"/>
      <c r="D466" s="68"/>
      <c r="E466" s="68"/>
      <c r="F466" s="69"/>
      <c r="G466" s="70"/>
      <c r="H466" s="68"/>
      <c r="I466" s="68"/>
      <c r="J466" s="68"/>
      <c r="K466" s="69"/>
    </row>
    <row r="467" spans="3:11" s="25" customFormat="1" ht="12.75" customHeight="1">
      <c r="C467" s="68"/>
      <c r="D467" s="68"/>
      <c r="E467" s="68"/>
      <c r="F467" s="69"/>
      <c r="G467" s="70"/>
      <c r="H467" s="68"/>
      <c r="I467" s="68"/>
      <c r="J467" s="68"/>
      <c r="K467" s="69"/>
    </row>
    <row r="468" spans="3:11" s="25" customFormat="1" ht="12.75" customHeight="1">
      <c r="C468" s="68"/>
      <c r="D468" s="68"/>
      <c r="E468" s="68"/>
      <c r="F468" s="69"/>
      <c r="G468" s="70"/>
      <c r="H468" s="68"/>
      <c r="I468" s="68"/>
      <c r="J468" s="68"/>
      <c r="K468" s="69"/>
    </row>
    <row r="469" spans="3:11" s="25" customFormat="1" ht="12.75" customHeight="1">
      <c r="C469" s="68"/>
      <c r="D469" s="68"/>
      <c r="E469" s="68"/>
      <c r="F469" s="69"/>
      <c r="G469" s="70"/>
      <c r="H469" s="68"/>
      <c r="I469" s="68"/>
      <c r="J469" s="68"/>
      <c r="K469" s="69"/>
    </row>
    <row r="470" spans="3:11" s="25" customFormat="1" ht="12.75" customHeight="1">
      <c r="C470" s="68"/>
      <c r="D470" s="68"/>
      <c r="E470" s="68"/>
      <c r="F470" s="69"/>
      <c r="G470" s="70"/>
      <c r="H470" s="68"/>
      <c r="I470" s="68"/>
      <c r="J470" s="68"/>
      <c r="K470" s="69"/>
    </row>
    <row r="471" spans="3:11" s="25" customFormat="1" ht="12.75" customHeight="1">
      <c r="C471" s="68"/>
      <c r="D471" s="68"/>
      <c r="E471" s="68"/>
      <c r="F471" s="69"/>
      <c r="G471" s="70"/>
      <c r="H471" s="68"/>
      <c r="I471" s="68"/>
      <c r="J471" s="68"/>
      <c r="K471" s="69"/>
    </row>
    <row r="472" spans="3:11" s="25" customFormat="1" ht="12.75" customHeight="1">
      <c r="C472" s="68"/>
      <c r="D472" s="68"/>
      <c r="E472" s="68"/>
      <c r="F472" s="69"/>
      <c r="G472" s="70"/>
      <c r="H472" s="68"/>
      <c r="I472" s="68"/>
      <c r="J472" s="68"/>
      <c r="K472" s="69"/>
    </row>
    <row r="473" spans="3:11" s="25" customFormat="1" ht="12.75" customHeight="1">
      <c r="C473" s="68"/>
      <c r="D473" s="68"/>
      <c r="E473" s="68"/>
      <c r="F473" s="69"/>
      <c r="G473" s="70"/>
      <c r="H473" s="68"/>
      <c r="I473" s="68"/>
      <c r="J473" s="68"/>
      <c r="K473" s="69"/>
    </row>
    <row r="474" spans="3:11" s="25" customFormat="1" ht="12.75" customHeight="1">
      <c r="C474" s="68"/>
      <c r="D474" s="68"/>
      <c r="E474" s="68"/>
      <c r="F474" s="69"/>
      <c r="G474" s="70"/>
      <c r="H474" s="68"/>
      <c r="I474" s="68"/>
      <c r="J474" s="68"/>
      <c r="K474" s="69"/>
    </row>
    <row r="475" spans="3:11" s="25" customFormat="1" ht="12.75" customHeight="1">
      <c r="C475" s="68"/>
      <c r="D475" s="68"/>
      <c r="E475" s="68"/>
      <c r="F475" s="69"/>
      <c r="G475" s="70"/>
      <c r="H475" s="68"/>
      <c r="I475" s="68"/>
      <c r="J475" s="68"/>
      <c r="K475" s="69"/>
    </row>
    <row r="476" spans="3:11" s="25" customFormat="1" ht="12.75" customHeight="1">
      <c r="C476" s="68"/>
      <c r="D476" s="68"/>
      <c r="E476" s="68"/>
      <c r="F476" s="69"/>
      <c r="G476" s="70"/>
      <c r="H476" s="68"/>
      <c r="I476" s="68"/>
      <c r="J476" s="68"/>
      <c r="K476" s="69"/>
    </row>
    <row r="477" spans="3:11" s="25" customFormat="1" ht="12.75" customHeight="1">
      <c r="C477" s="68"/>
      <c r="D477" s="68"/>
      <c r="E477" s="68"/>
      <c r="F477" s="69"/>
      <c r="G477" s="70"/>
      <c r="H477" s="68"/>
      <c r="I477" s="68"/>
      <c r="J477" s="68"/>
      <c r="K477" s="69"/>
    </row>
    <row r="478" spans="3:11" s="25" customFormat="1" ht="12.75" customHeight="1">
      <c r="C478" s="68"/>
      <c r="D478" s="68"/>
      <c r="E478" s="68"/>
      <c r="F478" s="69"/>
      <c r="G478" s="70"/>
      <c r="H478" s="68"/>
      <c r="I478" s="68"/>
      <c r="J478" s="68"/>
      <c r="K478" s="69"/>
    </row>
    <row r="479" spans="3:11" s="25" customFormat="1" ht="12.75" customHeight="1">
      <c r="C479" s="68"/>
      <c r="D479" s="68"/>
      <c r="E479" s="68"/>
      <c r="F479" s="69"/>
      <c r="G479" s="70"/>
      <c r="H479" s="68"/>
      <c r="I479" s="68"/>
      <c r="J479" s="68"/>
      <c r="K479" s="69"/>
    </row>
    <row r="480" spans="3:11" s="25" customFormat="1" ht="12.75" customHeight="1">
      <c r="C480" s="68"/>
      <c r="D480" s="68"/>
      <c r="E480" s="68"/>
      <c r="F480" s="69"/>
      <c r="G480" s="70"/>
      <c r="H480" s="68"/>
      <c r="I480" s="68"/>
      <c r="J480" s="68"/>
      <c r="K480" s="69"/>
    </row>
    <row r="481" spans="3:11" s="25" customFormat="1" ht="12.75" customHeight="1">
      <c r="C481" s="68"/>
      <c r="D481" s="68"/>
      <c r="E481" s="68"/>
      <c r="F481" s="69"/>
      <c r="G481" s="70"/>
      <c r="H481" s="68"/>
      <c r="I481" s="68"/>
      <c r="J481" s="68"/>
      <c r="K481" s="69"/>
    </row>
    <row r="482" spans="3:11" s="25" customFormat="1" ht="12.75" customHeight="1">
      <c r="C482" s="68"/>
      <c r="D482" s="68"/>
      <c r="E482" s="68"/>
      <c r="F482" s="69"/>
      <c r="G482" s="70"/>
      <c r="H482" s="68"/>
      <c r="I482" s="68"/>
      <c r="J482" s="68"/>
      <c r="K482" s="69"/>
    </row>
    <row r="483" spans="3:11" s="25" customFormat="1" ht="12.75" customHeight="1">
      <c r="C483" s="68"/>
      <c r="D483" s="68"/>
      <c r="E483" s="68"/>
      <c r="F483" s="69"/>
      <c r="G483" s="70"/>
      <c r="H483" s="68"/>
      <c r="I483" s="68"/>
      <c r="J483" s="68"/>
      <c r="K483" s="69"/>
    </row>
    <row r="484" spans="3:11" s="25" customFormat="1" ht="12.75" customHeight="1">
      <c r="C484" s="68"/>
      <c r="D484" s="68"/>
      <c r="E484" s="68"/>
      <c r="F484" s="69"/>
      <c r="G484" s="70"/>
      <c r="H484" s="68"/>
      <c r="I484" s="68"/>
      <c r="J484" s="68"/>
      <c r="K484" s="69"/>
    </row>
    <row r="485" spans="3:11" s="25" customFormat="1" ht="12.75" customHeight="1">
      <c r="C485" s="68"/>
      <c r="D485" s="68"/>
      <c r="E485" s="68"/>
      <c r="F485" s="69"/>
      <c r="G485" s="70"/>
      <c r="H485" s="68"/>
      <c r="I485" s="68"/>
      <c r="J485" s="68"/>
      <c r="K485" s="69"/>
    </row>
    <row r="486" spans="3:11" s="25" customFormat="1" ht="12.75" customHeight="1">
      <c r="C486" s="68"/>
      <c r="D486" s="68"/>
      <c r="E486" s="68"/>
      <c r="F486" s="69"/>
      <c r="G486" s="70"/>
      <c r="H486" s="68"/>
      <c r="I486" s="68"/>
      <c r="J486" s="68"/>
      <c r="K486" s="69"/>
    </row>
    <row r="487" spans="3:11" s="25" customFormat="1" ht="12.75" customHeight="1">
      <c r="C487" s="68"/>
      <c r="D487" s="68"/>
      <c r="E487" s="68"/>
      <c r="F487" s="69"/>
      <c r="G487" s="70"/>
      <c r="H487" s="68"/>
      <c r="I487" s="68"/>
      <c r="J487" s="68"/>
      <c r="K487" s="69"/>
    </row>
    <row r="488" spans="3:11" s="25" customFormat="1" ht="12.75" customHeight="1">
      <c r="C488" s="68"/>
      <c r="D488" s="68"/>
      <c r="E488" s="68"/>
      <c r="F488" s="69"/>
      <c r="G488" s="70"/>
      <c r="H488" s="68"/>
      <c r="I488" s="68"/>
      <c r="J488" s="68"/>
      <c r="K488" s="69"/>
    </row>
    <row r="489" spans="3:11" s="25" customFormat="1" ht="12.75" customHeight="1">
      <c r="C489" s="68"/>
      <c r="D489" s="68"/>
      <c r="E489" s="68"/>
      <c r="F489" s="69"/>
      <c r="G489" s="70"/>
      <c r="H489" s="68"/>
      <c r="I489" s="68"/>
      <c r="J489" s="68"/>
      <c r="K489" s="69"/>
    </row>
    <row r="490" spans="3:11" s="25" customFormat="1" ht="12.75" customHeight="1">
      <c r="C490" s="68"/>
      <c r="D490" s="68"/>
      <c r="E490" s="68"/>
      <c r="F490" s="69"/>
      <c r="G490" s="70"/>
      <c r="H490" s="68"/>
      <c r="I490" s="68"/>
      <c r="J490" s="68"/>
      <c r="K490" s="69"/>
    </row>
    <row r="491" spans="3:11" s="25" customFormat="1" ht="12.75" customHeight="1">
      <c r="C491" s="68"/>
      <c r="D491" s="68"/>
      <c r="E491" s="68"/>
      <c r="F491" s="69"/>
      <c r="G491" s="70"/>
      <c r="H491" s="68"/>
      <c r="I491" s="68"/>
      <c r="J491" s="68"/>
      <c r="K491" s="69"/>
    </row>
    <row r="492" spans="3:11" s="25" customFormat="1" ht="12.75" customHeight="1">
      <c r="C492" s="68"/>
      <c r="D492" s="68"/>
      <c r="E492" s="68"/>
      <c r="F492" s="69"/>
      <c r="G492" s="70"/>
      <c r="H492" s="68"/>
      <c r="I492" s="68"/>
      <c r="J492" s="68"/>
      <c r="K492" s="69"/>
    </row>
    <row r="493" spans="3:11" s="25" customFormat="1" ht="12.75" customHeight="1">
      <c r="C493" s="68"/>
      <c r="D493" s="68"/>
      <c r="E493" s="68"/>
      <c r="F493" s="69"/>
      <c r="G493" s="70"/>
      <c r="H493" s="68"/>
      <c r="I493" s="68"/>
      <c r="J493" s="68"/>
      <c r="K493" s="69"/>
    </row>
    <row r="494" spans="3:11" s="25" customFormat="1" ht="12.75" customHeight="1">
      <c r="C494" s="68"/>
      <c r="D494" s="68"/>
      <c r="E494" s="68"/>
      <c r="F494" s="69"/>
      <c r="G494" s="70"/>
      <c r="H494" s="68"/>
      <c r="I494" s="68"/>
      <c r="J494" s="68"/>
      <c r="K494" s="69"/>
    </row>
    <row r="495" spans="3:11" s="25" customFormat="1" ht="12.75" customHeight="1">
      <c r="C495" s="68"/>
      <c r="D495" s="68"/>
      <c r="E495" s="68"/>
      <c r="F495" s="69"/>
      <c r="G495" s="70"/>
      <c r="H495" s="68"/>
      <c r="I495" s="68"/>
      <c r="J495" s="68"/>
      <c r="K495" s="69"/>
    </row>
    <row r="496" spans="3:11" s="25" customFormat="1" ht="12.75" customHeight="1">
      <c r="C496" s="68"/>
      <c r="D496" s="68"/>
      <c r="E496" s="68"/>
      <c r="F496" s="69"/>
      <c r="G496" s="70"/>
      <c r="H496" s="68"/>
      <c r="I496" s="68"/>
      <c r="J496" s="68"/>
      <c r="K496" s="69"/>
    </row>
    <row r="497" spans="3:11" s="25" customFormat="1" ht="12.75" customHeight="1">
      <c r="C497" s="68"/>
      <c r="D497" s="68"/>
      <c r="E497" s="68"/>
      <c r="F497" s="69"/>
      <c r="G497" s="70"/>
      <c r="H497" s="68"/>
      <c r="I497" s="68"/>
      <c r="J497" s="68"/>
      <c r="K497" s="69"/>
    </row>
    <row r="498" spans="3:11" s="25" customFormat="1" ht="12.75" customHeight="1">
      <c r="C498" s="68"/>
      <c r="D498" s="68"/>
      <c r="E498" s="68"/>
      <c r="F498" s="69"/>
      <c r="G498" s="70"/>
      <c r="H498" s="68"/>
      <c r="I498" s="68"/>
      <c r="J498" s="68"/>
      <c r="K498" s="69"/>
    </row>
    <row r="499" spans="3:11" s="25" customFormat="1" ht="12.75" customHeight="1">
      <c r="C499" s="68"/>
      <c r="D499" s="68"/>
      <c r="E499" s="68"/>
      <c r="F499" s="69"/>
      <c r="G499" s="70"/>
      <c r="H499" s="68"/>
      <c r="I499" s="68"/>
      <c r="J499" s="68"/>
      <c r="K499" s="69"/>
    </row>
    <row r="500" spans="3:11" s="25" customFormat="1" ht="12.75" customHeight="1">
      <c r="C500" s="68"/>
      <c r="D500" s="68"/>
      <c r="E500" s="68"/>
      <c r="F500" s="69"/>
      <c r="G500" s="70"/>
      <c r="H500" s="68"/>
      <c r="I500" s="68"/>
      <c r="J500" s="68"/>
      <c r="K500" s="69"/>
    </row>
  </sheetData>
  <sheetProtection/>
  <printOptions horizontalCentered="1"/>
  <pageMargins left="0.3937007874015748" right="0.3937007874015748" top="0.3937007874015748" bottom="0.5905511811023623" header="0.5118110236220472" footer="0.3937007874015748"/>
  <pageSetup firstPageNumber="18" useFirstPageNumber="1" horizontalDpi="600" verticalDpi="600" orientation="landscape" paperSize="9" scale="85" r:id="rId1"/>
  <headerFooter alignWithMargins="0">
    <oddFooter>&amp;C&amp;"Verdana,Regular"&amp;P</oddFooter>
  </headerFooter>
</worksheet>
</file>

<file path=xl/worksheets/sheet7.xml><?xml version="1.0" encoding="utf-8"?>
<worksheet xmlns="http://schemas.openxmlformats.org/spreadsheetml/2006/main" xmlns:r="http://schemas.openxmlformats.org/officeDocument/2006/relationships">
  <dimension ref="A1:N48"/>
  <sheetViews>
    <sheetView zoomScalePageLayoutView="0" workbookViewId="0" topLeftCell="A1">
      <selection activeCell="A2" sqref="A2"/>
    </sheetView>
  </sheetViews>
  <sheetFormatPr defaultColWidth="9.140625" defaultRowHeight="12.75"/>
  <cols>
    <col min="1" max="1" width="25.7109375" style="2" customWidth="1"/>
    <col min="2" max="2" width="20.7109375" style="2" customWidth="1"/>
    <col min="3" max="4" width="10.7109375" style="11" customWidth="1"/>
    <col min="5" max="5" width="8.7109375" style="69" customWidth="1"/>
    <col min="6" max="6" width="5.7109375" style="69" customWidth="1"/>
    <col min="7" max="8" width="10.7109375" style="11" customWidth="1"/>
    <col min="9" max="9" width="8.7109375" style="69" customWidth="1"/>
    <col min="10" max="10" width="5.7109375" style="69" customWidth="1"/>
    <col min="11" max="12" width="10.7109375" style="11" customWidth="1"/>
    <col min="13" max="14" width="8.7109375" style="69" customWidth="1"/>
    <col min="15" max="16384" width="9.140625" style="2" customWidth="1"/>
  </cols>
  <sheetData>
    <row r="1" spans="1:14" ht="22.5" customHeight="1" thickBot="1">
      <c r="A1" s="41" t="s">
        <v>361</v>
      </c>
      <c r="B1" s="99"/>
      <c r="C1" s="109"/>
      <c r="D1" s="109"/>
      <c r="E1" s="101"/>
      <c r="F1" s="101"/>
      <c r="G1" s="109"/>
      <c r="H1" s="109"/>
      <c r="I1" s="101"/>
      <c r="J1" s="101"/>
      <c r="K1" s="109"/>
      <c r="L1" s="109"/>
      <c r="M1" s="101"/>
      <c r="N1" s="101"/>
    </row>
    <row r="2" spans="1:14" s="3" customFormat="1" ht="15" customHeight="1">
      <c r="A2" s="13"/>
      <c r="B2" s="13"/>
      <c r="C2" s="110" t="s">
        <v>5</v>
      </c>
      <c r="D2" s="110"/>
      <c r="E2" s="111" t="s">
        <v>69</v>
      </c>
      <c r="F2" s="111"/>
      <c r="G2" s="110" t="s">
        <v>6</v>
      </c>
      <c r="H2" s="110"/>
      <c r="I2" s="111" t="s">
        <v>69</v>
      </c>
      <c r="J2" s="111"/>
      <c r="K2" s="110" t="s">
        <v>7</v>
      </c>
      <c r="L2" s="110"/>
      <c r="M2" s="111" t="s">
        <v>69</v>
      </c>
      <c r="N2" s="111" t="s">
        <v>70</v>
      </c>
    </row>
    <row r="3" spans="1:14" s="3" customFormat="1" ht="15" customHeight="1" thickBot="1">
      <c r="A3" s="91"/>
      <c r="B3" s="91"/>
      <c r="C3" s="112">
        <v>2009</v>
      </c>
      <c r="D3" s="112">
        <v>2010</v>
      </c>
      <c r="E3" s="92" t="s">
        <v>71</v>
      </c>
      <c r="F3" s="92"/>
      <c r="G3" s="112">
        <v>2009</v>
      </c>
      <c r="H3" s="112">
        <v>2010</v>
      </c>
      <c r="I3" s="92" t="s">
        <v>71</v>
      </c>
      <c r="J3" s="92"/>
      <c r="K3" s="112">
        <v>2009</v>
      </c>
      <c r="L3" s="112">
        <v>2010</v>
      </c>
      <c r="M3" s="93" t="s">
        <v>71</v>
      </c>
      <c r="N3" s="93" t="s">
        <v>68</v>
      </c>
    </row>
    <row r="4" spans="1:14" s="3" customFormat="1" ht="6" customHeight="1">
      <c r="A4" s="113"/>
      <c r="B4" s="113"/>
      <c r="C4" s="114"/>
      <c r="D4" s="114"/>
      <c r="E4" s="105"/>
      <c r="F4" s="105"/>
      <c r="G4" s="114"/>
      <c r="H4" s="114"/>
      <c r="I4" s="105"/>
      <c r="J4" s="105"/>
      <c r="K4" s="114"/>
      <c r="L4" s="114"/>
      <c r="M4" s="105"/>
      <c r="N4" s="105"/>
    </row>
    <row r="5" spans="1:14" ht="12.75">
      <c r="A5" s="2" t="s">
        <v>9</v>
      </c>
      <c r="B5" s="2" t="s">
        <v>0</v>
      </c>
      <c r="C5" s="68">
        <v>20859</v>
      </c>
      <c r="D5" s="68">
        <v>21613</v>
      </c>
      <c r="E5" s="69">
        <v>3.6147466321492017</v>
      </c>
      <c r="G5" s="68">
        <v>19768</v>
      </c>
      <c r="H5" s="68">
        <v>21756</v>
      </c>
      <c r="I5" s="69">
        <v>10.056657223796028</v>
      </c>
      <c r="K5" s="68">
        <v>40627</v>
      </c>
      <c r="L5" s="68">
        <v>43369</v>
      </c>
      <c r="M5" s="69">
        <v>6.749206192925894</v>
      </c>
      <c r="N5" s="69">
        <v>1.964738985406595</v>
      </c>
    </row>
    <row r="6" spans="2:14" ht="12.75">
      <c r="B6" s="2" t="s">
        <v>72</v>
      </c>
      <c r="C6" s="68">
        <v>557.583</v>
      </c>
      <c r="D6" s="68">
        <v>771.989</v>
      </c>
      <c r="E6" s="69">
        <v>38.45275053220778</v>
      </c>
      <c r="G6" s="68">
        <v>1101.4409999999998</v>
      </c>
      <c r="H6" s="68">
        <v>904.981</v>
      </c>
      <c r="I6" s="69">
        <v>-17.836634009447604</v>
      </c>
      <c r="K6" s="68">
        <v>1659.024</v>
      </c>
      <c r="L6" s="68">
        <v>1676.97</v>
      </c>
      <c r="M6" s="69">
        <v>1.0817203367763373</v>
      </c>
      <c r="N6" s="69">
        <v>2.447416812609457</v>
      </c>
    </row>
    <row r="7" spans="2:14" ht="12.75">
      <c r="B7" s="2" t="s">
        <v>73</v>
      </c>
      <c r="C7" s="68">
        <v>141</v>
      </c>
      <c r="D7" s="68">
        <v>133</v>
      </c>
      <c r="E7" s="69">
        <v>-5.6737588652482245</v>
      </c>
      <c r="G7" s="68">
        <v>141</v>
      </c>
      <c r="H7" s="68">
        <v>134</v>
      </c>
      <c r="I7" s="69">
        <v>-4.964539007092195</v>
      </c>
      <c r="K7" s="68">
        <v>282</v>
      </c>
      <c r="L7" s="68">
        <v>267</v>
      </c>
      <c r="M7" s="69">
        <v>-5.319148936170215</v>
      </c>
      <c r="N7" s="69">
        <v>1.9937275985663083</v>
      </c>
    </row>
    <row r="8" spans="3:12" ht="12.75">
      <c r="C8" s="68"/>
      <c r="D8" s="68"/>
      <c r="G8" s="68"/>
      <c r="H8" s="68"/>
      <c r="K8" s="68"/>
      <c r="L8" s="68"/>
    </row>
    <row r="9" spans="1:14" ht="12.75">
      <c r="A9" s="2" t="s">
        <v>14</v>
      </c>
      <c r="B9" s="2" t="s">
        <v>0</v>
      </c>
      <c r="C9" s="68">
        <v>169620</v>
      </c>
      <c r="D9" s="68">
        <v>178929</v>
      </c>
      <c r="E9" s="69">
        <v>5.488149982313417</v>
      </c>
      <c r="G9" s="68">
        <v>183377</v>
      </c>
      <c r="H9" s="68">
        <v>194289</v>
      </c>
      <c r="I9" s="69">
        <v>5.950582679398186</v>
      </c>
      <c r="K9" s="68">
        <v>352997</v>
      </c>
      <c r="L9" s="68">
        <v>373218</v>
      </c>
      <c r="M9" s="69">
        <v>5.728377294991183</v>
      </c>
      <c r="N9" s="69">
        <v>16.907836349823118</v>
      </c>
    </row>
    <row r="10" spans="2:14" ht="12.75">
      <c r="B10" s="2" t="s">
        <v>72</v>
      </c>
      <c r="C10" s="68">
        <v>3289.4570000000003</v>
      </c>
      <c r="D10" s="68">
        <v>4307.962999999999</v>
      </c>
      <c r="E10" s="69">
        <v>30.9627394430144</v>
      </c>
      <c r="G10" s="68">
        <v>3929.7400000000002</v>
      </c>
      <c r="H10" s="68">
        <v>3967.894</v>
      </c>
      <c r="I10" s="69">
        <v>0.9709039274862885</v>
      </c>
      <c r="K10" s="68">
        <v>7219.197</v>
      </c>
      <c r="L10" s="68">
        <v>8275.856999999998</v>
      </c>
      <c r="M10" s="69">
        <v>14.636807944152208</v>
      </c>
      <c r="N10" s="69">
        <v>12.078016637478106</v>
      </c>
    </row>
    <row r="11" spans="2:14" ht="12.75">
      <c r="B11" s="2" t="s">
        <v>73</v>
      </c>
      <c r="C11" s="68">
        <v>1160</v>
      </c>
      <c r="D11" s="68">
        <v>1181</v>
      </c>
      <c r="E11" s="69">
        <v>1.8103448275861966</v>
      </c>
      <c r="G11" s="68">
        <v>1157</v>
      </c>
      <c r="H11" s="68">
        <v>1181</v>
      </c>
      <c r="I11" s="69">
        <v>2.074330164217808</v>
      </c>
      <c r="K11" s="68">
        <v>2317</v>
      </c>
      <c r="L11" s="68">
        <v>2362</v>
      </c>
      <c r="M11" s="69">
        <v>1.9421665947345623</v>
      </c>
      <c r="N11" s="69">
        <v>17.637395459976105</v>
      </c>
    </row>
    <row r="12" spans="3:12" ht="12.75">
      <c r="C12" s="68"/>
      <c r="D12" s="68"/>
      <c r="G12" s="68"/>
      <c r="H12" s="68"/>
      <c r="K12" s="68"/>
      <c r="L12" s="68"/>
    </row>
    <row r="13" spans="1:14" ht="12.75">
      <c r="A13" s="2" t="s">
        <v>35</v>
      </c>
      <c r="B13" s="2" t="s">
        <v>0</v>
      </c>
      <c r="C13" s="68">
        <v>18813</v>
      </c>
      <c r="D13" s="68">
        <v>24728</v>
      </c>
      <c r="E13" s="69">
        <v>31.44102482326052</v>
      </c>
      <c r="G13" s="68">
        <v>19954</v>
      </c>
      <c r="H13" s="68">
        <v>27474</v>
      </c>
      <c r="I13" s="69">
        <v>37.68667936253382</v>
      </c>
      <c r="K13" s="68">
        <v>38767</v>
      </c>
      <c r="L13" s="68">
        <v>52202</v>
      </c>
      <c r="M13" s="69">
        <v>34.65576392292413</v>
      </c>
      <c r="N13" s="69">
        <v>2.36489899504704</v>
      </c>
    </row>
    <row r="14" spans="2:14" ht="12.75">
      <c r="B14" s="2" t="s">
        <v>72</v>
      </c>
      <c r="C14" s="68">
        <v>168.139</v>
      </c>
      <c r="D14" s="68">
        <v>174.28499999999997</v>
      </c>
      <c r="E14" s="69">
        <v>3.655309000291407</v>
      </c>
      <c r="G14" s="68">
        <v>259.541</v>
      </c>
      <c r="H14" s="68">
        <v>294.68600000000004</v>
      </c>
      <c r="I14" s="69">
        <v>13.541213141661634</v>
      </c>
      <c r="K14" s="68">
        <v>427.68</v>
      </c>
      <c r="L14" s="68">
        <v>468.971</v>
      </c>
      <c r="M14" s="69">
        <v>9.654648335203886</v>
      </c>
      <c r="N14" s="69">
        <v>0.6844293636894337</v>
      </c>
    </row>
    <row r="15" spans="2:14" ht="12.75">
      <c r="B15" s="2" t="s">
        <v>73</v>
      </c>
      <c r="C15" s="68">
        <v>212</v>
      </c>
      <c r="D15" s="68">
        <v>262</v>
      </c>
      <c r="E15" s="69">
        <v>23.584905660377366</v>
      </c>
      <c r="G15" s="68">
        <v>205</v>
      </c>
      <c r="H15" s="68">
        <v>262</v>
      </c>
      <c r="I15" s="69">
        <v>27.80487804878049</v>
      </c>
      <c r="K15" s="68">
        <v>417</v>
      </c>
      <c r="L15" s="68">
        <v>524</v>
      </c>
      <c r="M15" s="69">
        <v>25.659472422062347</v>
      </c>
      <c r="N15" s="69">
        <v>3.912783751493429</v>
      </c>
    </row>
    <row r="16" spans="3:12" ht="12.75">
      <c r="C16" s="68"/>
      <c r="D16" s="68"/>
      <c r="G16" s="68"/>
      <c r="H16" s="68"/>
      <c r="K16" s="68"/>
      <c r="L16" s="68"/>
    </row>
    <row r="17" spans="1:14" ht="12.75">
      <c r="A17" s="2" t="s">
        <v>37</v>
      </c>
      <c r="B17" s="2" t="s">
        <v>0</v>
      </c>
      <c r="C17" s="68">
        <v>9252</v>
      </c>
      <c r="D17" s="68">
        <v>9930</v>
      </c>
      <c r="E17" s="69">
        <v>7.328145265888453</v>
      </c>
      <c r="G17" s="68">
        <v>9866</v>
      </c>
      <c r="H17" s="68">
        <v>10517</v>
      </c>
      <c r="I17" s="69">
        <v>6.5984188120818965</v>
      </c>
      <c r="K17" s="68">
        <v>19118</v>
      </c>
      <c r="L17" s="68">
        <v>20447</v>
      </c>
      <c r="M17" s="69">
        <v>6.951563971126684</v>
      </c>
      <c r="N17" s="69">
        <v>0.9263072248520523</v>
      </c>
    </row>
    <row r="18" spans="2:14" ht="12.75">
      <c r="B18" s="2" t="s">
        <v>72</v>
      </c>
      <c r="C18" s="68">
        <v>28.038000000000004</v>
      </c>
      <c r="D18" s="68">
        <v>30.583</v>
      </c>
      <c r="E18" s="69">
        <v>9.07696697339324</v>
      </c>
      <c r="G18" s="68">
        <v>4.86</v>
      </c>
      <c r="H18" s="68">
        <v>17.587999999999997</v>
      </c>
      <c r="I18" s="69">
        <v>261.8930041152263</v>
      </c>
      <c r="K18" s="68">
        <v>32.898</v>
      </c>
      <c r="L18" s="68">
        <v>48.17099999999999</v>
      </c>
      <c r="M18" s="69">
        <v>46.42531460879078</v>
      </c>
      <c r="N18" s="69">
        <v>0.07030210157618212</v>
      </c>
    </row>
    <row r="19" spans="2:14" ht="12.75">
      <c r="B19" s="2" t="s">
        <v>73</v>
      </c>
      <c r="C19" s="68">
        <v>212</v>
      </c>
      <c r="D19" s="68">
        <v>220</v>
      </c>
      <c r="E19" s="69">
        <v>3.7735849056603765</v>
      </c>
      <c r="G19" s="68">
        <v>212</v>
      </c>
      <c r="H19" s="68">
        <v>219</v>
      </c>
      <c r="I19" s="69">
        <v>3.301886792452824</v>
      </c>
      <c r="K19" s="68">
        <v>424</v>
      </c>
      <c r="L19" s="68">
        <v>439</v>
      </c>
      <c r="M19" s="69">
        <v>3.5377358490566113</v>
      </c>
      <c r="N19" s="69">
        <v>3.2780764635603346</v>
      </c>
    </row>
    <row r="20" spans="3:12" ht="12.75">
      <c r="C20" s="68"/>
      <c r="D20" s="68"/>
      <c r="G20" s="68"/>
      <c r="H20" s="68"/>
      <c r="K20" s="68"/>
      <c r="L20" s="68"/>
    </row>
    <row r="21" spans="1:14" ht="12.75">
      <c r="A21" s="2" t="s">
        <v>303</v>
      </c>
      <c r="B21" s="2" t="s">
        <v>0</v>
      </c>
      <c r="C21" s="68">
        <v>27415</v>
      </c>
      <c r="D21" s="68">
        <v>34085</v>
      </c>
      <c r="E21" s="69">
        <v>24.329746489148274</v>
      </c>
      <c r="G21" s="68">
        <v>29116</v>
      </c>
      <c r="H21" s="68">
        <v>37628</v>
      </c>
      <c r="I21" s="69">
        <v>29.23478499793928</v>
      </c>
      <c r="K21" s="68">
        <v>56531</v>
      </c>
      <c r="L21" s="68">
        <v>71713</v>
      </c>
      <c r="M21" s="69">
        <v>26.856061276113998</v>
      </c>
      <c r="N21" s="69">
        <v>3.2488027591243323</v>
      </c>
    </row>
    <row r="22" spans="2:14" ht="12.75">
      <c r="B22" s="2" t="s">
        <v>72</v>
      </c>
      <c r="C22" s="68">
        <v>242.76299999999998</v>
      </c>
      <c r="D22" s="68">
        <v>482.85</v>
      </c>
      <c r="E22" s="69">
        <v>98.89769033996123</v>
      </c>
      <c r="G22" s="68">
        <v>152.814</v>
      </c>
      <c r="H22" s="68">
        <v>115.39999999999999</v>
      </c>
      <c r="I22" s="69">
        <v>-24.483358854555213</v>
      </c>
      <c r="K22" s="68">
        <v>395.577</v>
      </c>
      <c r="L22" s="68">
        <v>598.25</v>
      </c>
      <c r="M22" s="69">
        <v>51.23477856397112</v>
      </c>
      <c r="N22" s="69">
        <v>0.8731027437244601</v>
      </c>
    </row>
    <row r="23" spans="2:14" ht="12.75">
      <c r="B23" s="2" t="s">
        <v>73</v>
      </c>
      <c r="C23" s="68">
        <v>181</v>
      </c>
      <c r="D23" s="68">
        <v>197</v>
      </c>
      <c r="E23" s="69">
        <v>8.83977900552486</v>
      </c>
      <c r="G23" s="68">
        <v>185</v>
      </c>
      <c r="H23" s="68">
        <v>197</v>
      </c>
      <c r="I23" s="69">
        <v>6.486486486486487</v>
      </c>
      <c r="K23" s="68">
        <v>366</v>
      </c>
      <c r="L23" s="68">
        <v>394</v>
      </c>
      <c r="M23" s="69">
        <v>7.650273224043724</v>
      </c>
      <c r="N23" s="69">
        <v>2.9420549581839905</v>
      </c>
    </row>
    <row r="24" spans="3:12" ht="12.75">
      <c r="C24" s="68"/>
      <c r="D24" s="68"/>
      <c r="G24" s="68"/>
      <c r="H24" s="68"/>
      <c r="K24" s="68"/>
      <c r="L24" s="68"/>
    </row>
    <row r="25" spans="1:14" ht="12.75">
      <c r="A25" s="2" t="s">
        <v>38</v>
      </c>
      <c r="B25" s="2" t="s">
        <v>0</v>
      </c>
      <c r="C25" s="68">
        <v>203480</v>
      </c>
      <c r="D25" s="68">
        <v>231394</v>
      </c>
      <c r="E25" s="69">
        <v>13.718301552978174</v>
      </c>
      <c r="G25" s="68">
        <v>205689</v>
      </c>
      <c r="H25" s="68">
        <v>241957</v>
      </c>
      <c r="I25" s="69">
        <v>17.63244509915456</v>
      </c>
      <c r="K25" s="68">
        <v>409169</v>
      </c>
      <c r="L25" s="68">
        <v>473351</v>
      </c>
      <c r="M25" s="69">
        <v>15.685939061854647</v>
      </c>
      <c r="N25" s="69">
        <v>21.444145898711</v>
      </c>
    </row>
    <row r="26" spans="2:14" ht="12.75">
      <c r="B26" s="2" t="s">
        <v>72</v>
      </c>
      <c r="C26" s="68">
        <v>8840.798999999997</v>
      </c>
      <c r="D26" s="68">
        <v>11173.585000000001</v>
      </c>
      <c r="E26" s="69">
        <v>26.38659695803518</v>
      </c>
      <c r="G26" s="68">
        <v>6552.277</v>
      </c>
      <c r="H26" s="68">
        <v>7941.747000000002</v>
      </c>
      <c r="I26" s="69">
        <v>21.20591055597927</v>
      </c>
      <c r="K26" s="68">
        <v>15393.075999999997</v>
      </c>
      <c r="L26" s="68">
        <v>19115.332000000002</v>
      </c>
      <c r="M26" s="69">
        <v>24.181365699747115</v>
      </c>
      <c r="N26" s="69">
        <v>27.897448920023354</v>
      </c>
    </row>
    <row r="27" spans="2:14" ht="12.75">
      <c r="B27" s="2" t="s">
        <v>73</v>
      </c>
      <c r="C27" s="68">
        <v>1251</v>
      </c>
      <c r="D27" s="68">
        <v>1349</v>
      </c>
      <c r="E27" s="69">
        <v>7.833733013589139</v>
      </c>
      <c r="G27" s="68">
        <v>1248</v>
      </c>
      <c r="H27" s="68">
        <v>1350</v>
      </c>
      <c r="I27" s="69">
        <v>8.173076923076916</v>
      </c>
      <c r="K27" s="68">
        <v>2499</v>
      </c>
      <c r="L27" s="68">
        <v>2699</v>
      </c>
      <c r="M27" s="69">
        <v>8.003201280512195</v>
      </c>
      <c r="N27" s="69">
        <v>20.15382317801673</v>
      </c>
    </row>
    <row r="28" spans="3:12" ht="12.75">
      <c r="C28" s="68"/>
      <c r="D28" s="68"/>
      <c r="G28" s="68"/>
      <c r="H28" s="68"/>
      <c r="K28" s="68"/>
      <c r="L28" s="68"/>
    </row>
    <row r="29" spans="1:14" ht="12.75">
      <c r="A29" s="2" t="s">
        <v>53</v>
      </c>
      <c r="B29" s="2" t="s">
        <v>0</v>
      </c>
      <c r="C29" s="68">
        <v>408</v>
      </c>
      <c r="D29" s="68">
        <v>338</v>
      </c>
      <c r="E29" s="69">
        <v>-17.156862745098035</v>
      </c>
      <c r="G29" s="68">
        <v>405</v>
      </c>
      <c r="H29" s="68">
        <v>341</v>
      </c>
      <c r="I29" s="69">
        <v>-15.802469135802466</v>
      </c>
      <c r="K29" s="68">
        <v>813</v>
      </c>
      <c r="L29" s="68">
        <v>679</v>
      </c>
      <c r="M29" s="69">
        <v>-16.482164821648215</v>
      </c>
      <c r="N29" s="69">
        <v>0.030760630198784347</v>
      </c>
    </row>
    <row r="30" spans="2:14" ht="12.75">
      <c r="B30" s="2" t="s">
        <v>72</v>
      </c>
      <c r="C30" s="68">
        <v>8.059</v>
      </c>
      <c r="D30" s="68">
        <v>5.922</v>
      </c>
      <c r="E30" s="69">
        <v>-26.516937585308355</v>
      </c>
      <c r="G30" s="68">
        <v>0.5</v>
      </c>
      <c r="H30" s="68">
        <v>0.306</v>
      </c>
      <c r="I30" s="69">
        <v>-38.800000000000004</v>
      </c>
      <c r="K30" s="68">
        <v>8.559</v>
      </c>
      <c r="L30" s="68">
        <v>6.228</v>
      </c>
      <c r="M30" s="69">
        <v>-27.234490010515245</v>
      </c>
      <c r="N30" s="69">
        <v>0.009089316987740806</v>
      </c>
    </row>
    <row r="31" spans="2:14" ht="12.75">
      <c r="B31" s="2" t="s">
        <v>73</v>
      </c>
      <c r="C31" s="68">
        <v>5</v>
      </c>
      <c r="D31" s="68">
        <v>4</v>
      </c>
      <c r="E31" s="69">
        <v>-19.999999999999996</v>
      </c>
      <c r="G31" s="68">
        <v>5</v>
      </c>
      <c r="H31" s="68">
        <v>4</v>
      </c>
      <c r="I31" s="69">
        <v>-19.999999999999996</v>
      </c>
      <c r="K31" s="68">
        <v>10</v>
      </c>
      <c r="L31" s="68">
        <v>8</v>
      </c>
      <c r="M31" s="69">
        <v>-19.999999999999996</v>
      </c>
      <c r="N31" s="69">
        <v>0.05973715651135006</v>
      </c>
    </row>
    <row r="32" spans="3:12" ht="12.75">
      <c r="C32" s="68"/>
      <c r="D32" s="68"/>
      <c r="G32" s="68"/>
      <c r="H32" s="68"/>
      <c r="K32" s="68"/>
      <c r="L32" s="68"/>
    </row>
    <row r="33" spans="1:14" ht="12.75">
      <c r="A33" s="2" t="s">
        <v>54</v>
      </c>
      <c r="B33" s="2" t="s">
        <v>0</v>
      </c>
      <c r="C33" s="68">
        <v>110726</v>
      </c>
      <c r="D33" s="68">
        <v>124979</v>
      </c>
      <c r="E33" s="69">
        <v>12.872315445333516</v>
      </c>
      <c r="G33" s="68">
        <v>106906</v>
      </c>
      <c r="H33" s="68">
        <v>124766</v>
      </c>
      <c r="I33" s="69">
        <v>16.706265317194546</v>
      </c>
      <c r="K33" s="68">
        <v>217632</v>
      </c>
      <c r="L33" s="68">
        <v>249745</v>
      </c>
      <c r="M33" s="69">
        <v>14.755642552565806</v>
      </c>
      <c r="N33" s="69">
        <v>11.314158452128712</v>
      </c>
    </row>
    <row r="34" spans="2:14" ht="12.75">
      <c r="B34" s="2" t="s">
        <v>72</v>
      </c>
      <c r="C34" s="68">
        <v>2171.8030000000003</v>
      </c>
      <c r="D34" s="68">
        <v>3210.3030000000003</v>
      </c>
      <c r="E34" s="69">
        <v>47.81741253695662</v>
      </c>
      <c r="G34" s="68">
        <v>2071.1889999999994</v>
      </c>
      <c r="H34" s="68">
        <v>2211.6620000000003</v>
      </c>
      <c r="I34" s="69">
        <v>6.782239573501059</v>
      </c>
      <c r="K34" s="68">
        <v>4242.992</v>
      </c>
      <c r="L34" s="68">
        <v>5421.965</v>
      </c>
      <c r="M34" s="69">
        <v>27.786359248379444</v>
      </c>
      <c r="N34" s="69">
        <v>7.912967016929364</v>
      </c>
    </row>
    <row r="35" spans="2:14" ht="12.75">
      <c r="B35" s="2" t="s">
        <v>73</v>
      </c>
      <c r="C35" s="68">
        <v>678</v>
      </c>
      <c r="D35" s="68">
        <v>744</v>
      </c>
      <c r="E35" s="69">
        <v>9.734513274336276</v>
      </c>
      <c r="G35" s="68">
        <v>676</v>
      </c>
      <c r="H35" s="68">
        <v>746</v>
      </c>
      <c r="I35" s="69">
        <v>10.355029585798814</v>
      </c>
      <c r="K35" s="68">
        <v>1354</v>
      </c>
      <c r="L35" s="68">
        <v>1490</v>
      </c>
      <c r="M35" s="69">
        <v>10.044313146233375</v>
      </c>
      <c r="N35" s="69">
        <v>11.126045400238949</v>
      </c>
    </row>
    <row r="36" spans="3:12" ht="12.75">
      <c r="C36" s="68"/>
      <c r="D36" s="68"/>
      <c r="G36" s="68"/>
      <c r="H36" s="68"/>
      <c r="K36" s="68"/>
      <c r="L36" s="68"/>
    </row>
    <row r="37" spans="1:14" ht="12.75">
      <c r="A37" s="2" t="s">
        <v>329</v>
      </c>
      <c r="B37" s="2" t="s">
        <v>0</v>
      </c>
      <c r="C37" s="68" t="s">
        <v>74</v>
      </c>
      <c r="D37" s="68">
        <v>118</v>
      </c>
      <c r="E37" s="69" t="s">
        <v>74</v>
      </c>
      <c r="G37" s="68" t="s">
        <v>74</v>
      </c>
      <c r="H37" s="68">
        <v>251</v>
      </c>
      <c r="I37" s="69" t="s">
        <v>74</v>
      </c>
      <c r="K37" s="68" t="s">
        <v>75</v>
      </c>
      <c r="L37" s="68">
        <v>369</v>
      </c>
      <c r="M37" s="69" t="s">
        <v>74</v>
      </c>
      <c r="N37" s="69">
        <v>0.016716748959280447</v>
      </c>
    </row>
    <row r="38" spans="2:14" ht="12.75">
      <c r="B38" s="2" t="s">
        <v>72</v>
      </c>
      <c r="C38" s="68" t="s">
        <v>74</v>
      </c>
      <c r="D38" s="68" t="s">
        <v>75</v>
      </c>
      <c r="E38" s="69" t="s">
        <v>74</v>
      </c>
      <c r="G38" s="68" t="s">
        <v>74</v>
      </c>
      <c r="H38" s="68" t="s">
        <v>75</v>
      </c>
      <c r="I38" s="69" t="s">
        <v>74</v>
      </c>
      <c r="K38" s="68" t="s">
        <v>75</v>
      </c>
      <c r="L38" s="68" t="s">
        <v>75</v>
      </c>
      <c r="M38" s="69" t="s">
        <v>74</v>
      </c>
      <c r="N38" s="69" t="s">
        <v>74</v>
      </c>
    </row>
    <row r="39" spans="2:14" ht="12.75">
      <c r="B39" s="2" t="s">
        <v>73</v>
      </c>
      <c r="C39" s="68" t="s">
        <v>74</v>
      </c>
      <c r="D39" s="68">
        <v>4</v>
      </c>
      <c r="E39" s="69" t="s">
        <v>74</v>
      </c>
      <c r="G39" s="68" t="s">
        <v>74</v>
      </c>
      <c r="H39" s="68">
        <v>5</v>
      </c>
      <c r="I39" s="69" t="s">
        <v>74</v>
      </c>
      <c r="K39" s="68" t="s">
        <v>75</v>
      </c>
      <c r="L39" s="68">
        <v>9</v>
      </c>
      <c r="M39" s="69" t="s">
        <v>74</v>
      </c>
      <c r="N39" s="69">
        <v>0.06720430107526883</v>
      </c>
    </row>
    <row r="40" spans="3:12" ht="12.75">
      <c r="C40" s="68"/>
      <c r="D40" s="68"/>
      <c r="G40" s="68"/>
      <c r="H40" s="68"/>
      <c r="K40" s="68"/>
      <c r="L40" s="68"/>
    </row>
    <row r="41" spans="1:14" ht="12.75">
      <c r="A41" s="2" t="s">
        <v>56</v>
      </c>
      <c r="B41" s="2" t="s">
        <v>0</v>
      </c>
      <c r="C41" s="68">
        <v>433893</v>
      </c>
      <c r="D41" s="68">
        <v>454268</v>
      </c>
      <c r="E41" s="69">
        <v>4.695858195453728</v>
      </c>
      <c r="G41" s="68">
        <v>430252</v>
      </c>
      <c r="H41" s="68">
        <v>468006</v>
      </c>
      <c r="I41" s="69">
        <v>8.774857525357227</v>
      </c>
      <c r="K41" s="68">
        <v>864145</v>
      </c>
      <c r="L41" s="68">
        <v>922274</v>
      </c>
      <c r="M41" s="69">
        <v>6.726764605477098</v>
      </c>
      <c r="N41" s="69">
        <v>41.781633955749086</v>
      </c>
    </row>
    <row r="42" spans="2:14" ht="12.75">
      <c r="B42" s="2" t="s">
        <v>72</v>
      </c>
      <c r="C42" s="68">
        <v>20923.509000000002</v>
      </c>
      <c r="D42" s="68">
        <v>23239.004000000008</v>
      </c>
      <c r="E42" s="69">
        <v>11.06647551326121</v>
      </c>
      <c r="G42" s="68">
        <v>9524.547000000002</v>
      </c>
      <c r="H42" s="68">
        <v>9668.978000000001</v>
      </c>
      <c r="I42" s="69">
        <v>1.5164080769405563</v>
      </c>
      <c r="K42" s="68">
        <v>30448.056000000004</v>
      </c>
      <c r="L42" s="68">
        <v>32907.98200000001</v>
      </c>
      <c r="M42" s="69">
        <v>8.079090500884533</v>
      </c>
      <c r="N42" s="69">
        <v>48.02682720373615</v>
      </c>
    </row>
    <row r="43" spans="2:14" ht="12.75">
      <c r="B43" s="2" t="s">
        <v>73</v>
      </c>
      <c r="C43" s="68">
        <v>2565</v>
      </c>
      <c r="D43" s="68">
        <v>2602</v>
      </c>
      <c r="E43" s="69">
        <v>1.4424951267056452</v>
      </c>
      <c r="G43" s="68">
        <v>2541</v>
      </c>
      <c r="H43" s="68">
        <v>2598</v>
      </c>
      <c r="I43" s="69">
        <v>2.2432113341204207</v>
      </c>
      <c r="K43" s="68">
        <v>5106</v>
      </c>
      <c r="L43" s="68">
        <v>5200</v>
      </c>
      <c r="M43" s="69">
        <v>1.840971406188796</v>
      </c>
      <c r="N43" s="69">
        <v>38.82915173237754</v>
      </c>
    </row>
    <row r="44" spans="3:12" ht="12.75">
      <c r="C44" s="68"/>
      <c r="D44" s="68"/>
      <c r="G44" s="68"/>
      <c r="H44" s="68"/>
      <c r="K44" s="68"/>
      <c r="L44" s="68"/>
    </row>
    <row r="45" spans="1:14" ht="12.75">
      <c r="A45" s="2" t="s">
        <v>68</v>
      </c>
      <c r="B45" s="2" t="s">
        <v>0</v>
      </c>
      <c r="C45" s="68">
        <v>994466</v>
      </c>
      <c r="D45" s="68">
        <v>1080382</v>
      </c>
      <c r="E45" s="69">
        <v>8.639410497694232</v>
      </c>
      <c r="G45" s="68">
        <v>1005333</v>
      </c>
      <c r="H45" s="68">
        <v>1126985</v>
      </c>
      <c r="I45" s="69">
        <v>12.100667142131005</v>
      </c>
      <c r="K45" s="68">
        <v>1999799</v>
      </c>
      <c r="L45" s="68">
        <v>2207367</v>
      </c>
      <c r="M45" s="69">
        <v>10.379443134034961</v>
      </c>
      <c r="N45" s="69">
        <v>100</v>
      </c>
    </row>
    <row r="46" spans="2:14" ht="12.75">
      <c r="B46" s="2" t="s">
        <v>72</v>
      </c>
      <c r="C46" s="68">
        <v>36230.15</v>
      </c>
      <c r="D46" s="68">
        <v>43396.48400000001</v>
      </c>
      <c r="E46" s="69">
        <v>19.780028512164627</v>
      </c>
      <c r="G46" s="68">
        <v>23596.909000000003</v>
      </c>
      <c r="H46" s="68">
        <v>25123.242000000006</v>
      </c>
      <c r="I46" s="69">
        <v>6.468359902561827</v>
      </c>
      <c r="K46" s="68">
        <v>59827.05900000001</v>
      </c>
      <c r="L46" s="68">
        <v>68519.72600000002</v>
      </c>
      <c r="M46" s="69">
        <v>14.52965789276055</v>
      </c>
      <c r="N46" s="69">
        <v>99.99960011675427</v>
      </c>
    </row>
    <row r="47" spans="2:14" ht="12.75">
      <c r="B47" s="2" t="s">
        <v>73</v>
      </c>
      <c r="C47" s="68">
        <v>6405</v>
      </c>
      <c r="D47" s="68">
        <v>6696</v>
      </c>
      <c r="E47" s="69">
        <v>4.543325526932085</v>
      </c>
      <c r="G47" s="68">
        <v>6370</v>
      </c>
      <c r="H47" s="68">
        <v>6696</v>
      </c>
      <c r="I47" s="69">
        <v>5.1177394034536805</v>
      </c>
      <c r="K47" s="68">
        <v>12775</v>
      </c>
      <c r="L47" s="68">
        <v>13392</v>
      </c>
      <c r="M47" s="69">
        <v>4.829745596868884</v>
      </c>
      <c r="N47" s="69">
        <v>100</v>
      </c>
    </row>
    <row r="48" spans="1:14" ht="13.5" thickBot="1">
      <c r="A48" s="72"/>
      <c r="B48" s="72"/>
      <c r="C48" s="115"/>
      <c r="D48" s="115"/>
      <c r="E48" s="116"/>
      <c r="F48" s="116"/>
      <c r="G48" s="115"/>
      <c r="H48" s="115"/>
      <c r="I48" s="116"/>
      <c r="J48" s="116"/>
      <c r="K48" s="115"/>
      <c r="L48" s="115"/>
      <c r="M48" s="116"/>
      <c r="N48" s="116"/>
    </row>
  </sheetData>
  <sheetProtection/>
  <printOptions horizontalCentered="1"/>
  <pageMargins left="0.3937007874015748" right="0.3937007874015748" top="0.3937007874015748" bottom="0.5905511811023623" header="0.5118110236220472" footer="0.3937007874015748"/>
  <pageSetup firstPageNumber="21" useFirstPageNumber="1" horizontalDpi="600" verticalDpi="600" orientation="landscape" paperSize="9" scale="85" r:id="rId1"/>
  <headerFooter alignWithMargins="0">
    <oddFooter>&amp;C&amp;"Verdana,Regular"&amp;P</oddFooter>
  </headerFooter>
</worksheet>
</file>

<file path=xl/worksheets/sheet8.xml><?xml version="1.0" encoding="utf-8"?>
<worksheet xmlns="http://schemas.openxmlformats.org/spreadsheetml/2006/main" xmlns:r="http://schemas.openxmlformats.org/officeDocument/2006/relationships">
  <dimension ref="A1:Q235"/>
  <sheetViews>
    <sheetView zoomScalePageLayoutView="0" workbookViewId="0" topLeftCell="A1">
      <selection activeCell="A2" sqref="A2"/>
    </sheetView>
  </sheetViews>
  <sheetFormatPr defaultColWidth="9.140625" defaultRowHeight="12.75"/>
  <cols>
    <col min="1" max="2" width="22.7109375" style="2" customWidth="1"/>
    <col min="3" max="5" width="10.7109375" style="2" customWidth="1"/>
    <col min="6" max="6" width="1.7109375" style="2" customWidth="1"/>
    <col min="7" max="9" width="10.7109375" style="2" customWidth="1"/>
    <col min="10" max="10" width="1.7109375" style="2" customWidth="1"/>
    <col min="11" max="12" width="9.7109375" style="2" customWidth="1"/>
    <col min="13" max="13" width="10.7109375" style="2" customWidth="1"/>
    <col min="14" max="14" width="1.7109375" style="2" customWidth="1"/>
    <col min="15" max="16" width="9.7109375" style="2" customWidth="1"/>
    <col min="17" max="17" width="10.7109375" style="2" customWidth="1"/>
    <col min="18" max="16384" width="9.140625" style="2" customWidth="1"/>
  </cols>
  <sheetData>
    <row r="1" spans="1:17" ht="22.5" customHeight="1" thickBot="1">
      <c r="A1" s="41" t="s">
        <v>362</v>
      </c>
      <c r="B1" s="99"/>
      <c r="C1" s="99"/>
      <c r="D1" s="99"/>
      <c r="E1" s="99"/>
      <c r="F1" s="99"/>
      <c r="G1" s="99"/>
      <c r="H1" s="99"/>
      <c r="I1" s="99"/>
      <c r="J1" s="99"/>
      <c r="K1" s="99"/>
      <c r="L1" s="99"/>
      <c r="M1" s="99"/>
      <c r="N1" s="99"/>
      <c r="O1" s="99"/>
      <c r="P1" s="99"/>
      <c r="Q1" s="99"/>
    </row>
    <row r="2" spans="1:17" s="3" customFormat="1" ht="15" customHeight="1">
      <c r="A2" s="13"/>
      <c r="B2" s="13"/>
      <c r="C2" s="13" t="s">
        <v>0</v>
      </c>
      <c r="D2" s="13"/>
      <c r="E2" s="13"/>
      <c r="F2" s="13"/>
      <c r="G2" s="13"/>
      <c r="H2" s="13"/>
      <c r="I2" s="13"/>
      <c r="J2" s="13"/>
      <c r="K2" s="13" t="s">
        <v>1</v>
      </c>
      <c r="L2" s="13"/>
      <c r="M2" s="13"/>
      <c r="N2" s="13"/>
      <c r="O2" s="13"/>
      <c r="P2" s="13"/>
      <c r="Q2" s="13"/>
    </row>
    <row r="3" spans="1:17" s="3" customFormat="1" ht="15" customHeight="1">
      <c r="A3" s="117" t="s">
        <v>2</v>
      </c>
      <c r="B3" s="117" t="s">
        <v>3</v>
      </c>
      <c r="C3" s="118"/>
      <c r="D3" s="119">
        <v>2009</v>
      </c>
      <c r="E3" s="118"/>
      <c r="F3" s="120"/>
      <c r="G3" s="118"/>
      <c r="H3" s="119">
        <v>2010</v>
      </c>
      <c r="I3" s="118"/>
      <c r="K3" s="121"/>
      <c r="L3" s="119">
        <v>2009</v>
      </c>
      <c r="M3" s="121"/>
      <c r="N3" s="120"/>
      <c r="O3" s="121"/>
      <c r="P3" s="119">
        <v>2010</v>
      </c>
      <c r="Q3" s="121"/>
    </row>
    <row r="4" spans="1:17" s="3" customFormat="1" ht="15" customHeight="1" thickBot="1">
      <c r="A4" s="39" t="s">
        <v>4</v>
      </c>
      <c r="B4" s="39" t="s">
        <v>4</v>
      </c>
      <c r="C4" s="32" t="s">
        <v>5</v>
      </c>
      <c r="D4" s="32" t="s">
        <v>6</v>
      </c>
      <c r="E4" s="32" t="s">
        <v>7</v>
      </c>
      <c r="F4" s="16"/>
      <c r="G4" s="32" t="s">
        <v>5</v>
      </c>
      <c r="H4" s="32" t="s">
        <v>6</v>
      </c>
      <c r="I4" s="32" t="s">
        <v>7</v>
      </c>
      <c r="J4" s="16"/>
      <c r="K4" s="81" t="s">
        <v>5</v>
      </c>
      <c r="L4" s="81" t="s">
        <v>6</v>
      </c>
      <c r="M4" s="81" t="s">
        <v>7</v>
      </c>
      <c r="N4" s="16"/>
      <c r="O4" s="81" t="s">
        <v>5</v>
      </c>
      <c r="P4" s="81" t="s">
        <v>6</v>
      </c>
      <c r="Q4" s="81" t="s">
        <v>7</v>
      </c>
    </row>
    <row r="5" spans="1:17" s="3" customFormat="1" ht="6" customHeight="1">
      <c r="A5" s="38"/>
      <c r="B5" s="38"/>
      <c r="C5" s="104"/>
      <c r="D5" s="104"/>
      <c r="E5" s="104"/>
      <c r="F5" s="103"/>
      <c r="G5" s="104"/>
      <c r="H5" s="104"/>
      <c r="I5" s="104"/>
      <c r="J5" s="103"/>
      <c r="K5" s="122"/>
      <c r="L5" s="122"/>
      <c r="M5" s="122"/>
      <c r="N5" s="103"/>
      <c r="O5" s="122"/>
      <c r="P5" s="122"/>
      <c r="Q5" s="122"/>
    </row>
    <row r="6" spans="1:17" ht="12.75">
      <c r="A6" s="123" t="s">
        <v>13</v>
      </c>
      <c r="B6" s="123" t="s">
        <v>9</v>
      </c>
      <c r="C6" s="68">
        <v>1840</v>
      </c>
      <c r="D6" s="68">
        <v>1928</v>
      </c>
      <c r="E6" s="68">
        <v>3768</v>
      </c>
      <c r="G6" s="68">
        <v>2106</v>
      </c>
      <c r="H6" s="68">
        <v>2159</v>
      </c>
      <c r="I6" s="68">
        <v>4265</v>
      </c>
      <c r="K6" s="83">
        <v>21.619</v>
      </c>
      <c r="L6" s="83">
        <v>22.412</v>
      </c>
      <c r="M6" s="83">
        <v>44.031</v>
      </c>
      <c r="O6" s="83">
        <v>17.645</v>
      </c>
      <c r="P6" s="83">
        <v>22.414</v>
      </c>
      <c r="Q6" s="83">
        <v>40.059</v>
      </c>
    </row>
    <row r="7" spans="1:17" ht="12.75">
      <c r="A7" s="123" t="s">
        <v>8</v>
      </c>
      <c r="B7" s="123"/>
      <c r="C7" s="68">
        <v>1855</v>
      </c>
      <c r="D7" s="68">
        <v>1766</v>
      </c>
      <c r="E7" s="68">
        <v>3621</v>
      </c>
      <c r="G7" s="68">
        <v>2038</v>
      </c>
      <c r="H7" s="68">
        <v>2114</v>
      </c>
      <c r="I7" s="68">
        <v>4152</v>
      </c>
      <c r="K7" s="83">
        <v>0</v>
      </c>
      <c r="L7" s="83">
        <v>0</v>
      </c>
      <c r="M7" s="83">
        <v>0</v>
      </c>
      <c r="O7" s="83">
        <v>0</v>
      </c>
      <c r="P7" s="83">
        <v>0</v>
      </c>
      <c r="Q7" s="83">
        <v>0</v>
      </c>
    </row>
    <row r="8" spans="1:17" ht="12.75">
      <c r="A8" s="123" t="s">
        <v>10</v>
      </c>
      <c r="B8" s="123"/>
      <c r="C8" s="68">
        <v>3962</v>
      </c>
      <c r="D8" s="68">
        <v>3136</v>
      </c>
      <c r="E8" s="68">
        <v>7098</v>
      </c>
      <c r="G8" s="68">
        <v>3591</v>
      </c>
      <c r="H8" s="68">
        <v>2975</v>
      </c>
      <c r="I8" s="68">
        <v>6566</v>
      </c>
      <c r="K8" s="83">
        <v>99.065</v>
      </c>
      <c r="L8" s="83">
        <v>227.937</v>
      </c>
      <c r="M8" s="83">
        <v>327.002</v>
      </c>
      <c r="O8" s="83">
        <v>82.665</v>
      </c>
      <c r="P8" s="83">
        <v>247.826</v>
      </c>
      <c r="Q8" s="83">
        <v>330.491</v>
      </c>
    </row>
    <row r="9" spans="1:17" ht="12.75">
      <c r="A9" s="123" t="s">
        <v>11</v>
      </c>
      <c r="B9" s="123"/>
      <c r="C9" s="68">
        <v>4000</v>
      </c>
      <c r="D9" s="68">
        <v>3726</v>
      </c>
      <c r="E9" s="68">
        <v>7726</v>
      </c>
      <c r="G9" s="68">
        <v>4052</v>
      </c>
      <c r="H9" s="68">
        <v>4337</v>
      </c>
      <c r="I9" s="68">
        <v>8389</v>
      </c>
      <c r="K9" s="83">
        <v>118.216</v>
      </c>
      <c r="L9" s="83">
        <v>117.566</v>
      </c>
      <c r="M9" s="83">
        <v>235.78199999999998</v>
      </c>
      <c r="O9" s="83">
        <v>195.328</v>
      </c>
      <c r="P9" s="83">
        <v>87.919</v>
      </c>
      <c r="Q9" s="83">
        <v>283.247</v>
      </c>
    </row>
    <row r="10" spans="1:17" s="25" customFormat="1" ht="12.75" customHeight="1">
      <c r="A10" s="123" t="s">
        <v>12</v>
      </c>
      <c r="B10" s="123"/>
      <c r="C10" s="68">
        <v>9202</v>
      </c>
      <c r="D10" s="68">
        <v>9212</v>
      </c>
      <c r="E10" s="68">
        <v>18414</v>
      </c>
      <c r="G10" s="68">
        <v>9826</v>
      </c>
      <c r="H10" s="68">
        <v>10171</v>
      </c>
      <c r="I10" s="68">
        <v>19997</v>
      </c>
      <c r="K10" s="83">
        <v>318.683</v>
      </c>
      <c r="L10" s="83">
        <v>733.526</v>
      </c>
      <c r="M10" s="83">
        <v>1052.2089999999998</v>
      </c>
      <c r="O10" s="83">
        <v>476.351</v>
      </c>
      <c r="P10" s="83">
        <v>546.822</v>
      </c>
      <c r="Q10" s="83">
        <v>1023.173</v>
      </c>
    </row>
    <row r="11" spans="1:17" s="25" customFormat="1" ht="12.75" customHeight="1">
      <c r="A11" s="124" t="s">
        <v>7</v>
      </c>
      <c r="B11" s="125" t="s">
        <v>9</v>
      </c>
      <c r="C11" s="68">
        <v>20859</v>
      </c>
      <c r="D11" s="68">
        <v>19768</v>
      </c>
      <c r="E11" s="68">
        <v>40627</v>
      </c>
      <c r="G11" s="68">
        <v>21613</v>
      </c>
      <c r="H11" s="68">
        <v>21756</v>
      </c>
      <c r="I11" s="68">
        <v>43369</v>
      </c>
      <c r="K11" s="83">
        <v>557.583</v>
      </c>
      <c r="L11" s="83">
        <v>1101.441</v>
      </c>
      <c r="M11" s="83">
        <v>1659.024</v>
      </c>
      <c r="O11" s="83">
        <v>771.989</v>
      </c>
      <c r="P11" s="83">
        <v>904.981</v>
      </c>
      <c r="Q11" s="83">
        <v>1676.97</v>
      </c>
    </row>
    <row r="12" spans="1:17" s="25" customFormat="1" ht="12.75" customHeight="1">
      <c r="A12" s="123" t="s">
        <v>274</v>
      </c>
      <c r="B12" s="123" t="s">
        <v>14</v>
      </c>
      <c r="C12" s="68">
        <v>2769</v>
      </c>
      <c r="D12" s="68">
        <v>2821</v>
      </c>
      <c r="E12" s="68">
        <v>5590</v>
      </c>
      <c r="G12" s="68">
        <v>1830</v>
      </c>
      <c r="H12" s="68">
        <v>2314</v>
      </c>
      <c r="I12" s="68">
        <v>4144</v>
      </c>
      <c r="K12" s="83">
        <v>29.905</v>
      </c>
      <c r="L12" s="83">
        <v>42.735</v>
      </c>
      <c r="M12" s="83">
        <v>72.64</v>
      </c>
      <c r="O12" s="83">
        <v>34.888</v>
      </c>
      <c r="P12" s="83">
        <v>48.784</v>
      </c>
      <c r="Q12" s="83">
        <v>83.672</v>
      </c>
    </row>
    <row r="13" spans="1:17" s="25" customFormat="1" ht="12.75" customHeight="1">
      <c r="A13" s="123" t="s">
        <v>259</v>
      </c>
      <c r="B13" s="123"/>
      <c r="C13" s="68">
        <v>0</v>
      </c>
      <c r="D13" s="68">
        <v>0</v>
      </c>
      <c r="E13" s="68">
        <v>0</v>
      </c>
      <c r="G13" s="68">
        <v>0</v>
      </c>
      <c r="H13" s="68">
        <v>0</v>
      </c>
      <c r="I13" s="68">
        <v>0</v>
      </c>
      <c r="K13" s="83">
        <v>0</v>
      </c>
      <c r="L13" s="83">
        <v>0</v>
      </c>
      <c r="M13" s="83">
        <v>0</v>
      </c>
      <c r="O13" s="83">
        <v>0</v>
      </c>
      <c r="P13" s="83">
        <v>0</v>
      </c>
      <c r="Q13" s="83">
        <v>0</v>
      </c>
    </row>
    <row r="14" spans="1:17" s="25" customFormat="1" ht="12.75" customHeight="1">
      <c r="A14" s="123" t="s">
        <v>57</v>
      </c>
      <c r="B14" s="123"/>
      <c r="C14" s="68">
        <v>135</v>
      </c>
      <c r="D14" s="68">
        <v>213</v>
      </c>
      <c r="E14" s="68">
        <v>348</v>
      </c>
      <c r="G14" s="68">
        <v>431</v>
      </c>
      <c r="H14" s="68">
        <v>453</v>
      </c>
      <c r="I14" s="68">
        <v>884</v>
      </c>
      <c r="K14" s="83">
        <v>0</v>
      </c>
      <c r="L14" s="83">
        <v>0</v>
      </c>
      <c r="M14" s="83">
        <v>0</v>
      </c>
      <c r="O14" s="83">
        <v>0</v>
      </c>
      <c r="P14" s="83">
        <v>0.002</v>
      </c>
      <c r="Q14" s="83">
        <v>0.002</v>
      </c>
    </row>
    <row r="15" spans="1:17" s="25" customFormat="1" ht="12.75" customHeight="1">
      <c r="A15" s="123" t="s">
        <v>13</v>
      </c>
      <c r="B15" s="123"/>
      <c r="C15" s="68">
        <v>32823</v>
      </c>
      <c r="D15" s="68">
        <v>33392</v>
      </c>
      <c r="E15" s="68">
        <v>66215</v>
      </c>
      <c r="G15" s="68">
        <v>30915</v>
      </c>
      <c r="H15" s="68">
        <v>30512</v>
      </c>
      <c r="I15" s="68">
        <v>61427</v>
      </c>
      <c r="K15" s="83">
        <v>441.917</v>
      </c>
      <c r="L15" s="83">
        <v>856.326</v>
      </c>
      <c r="M15" s="83">
        <v>1298.243</v>
      </c>
      <c r="O15" s="83">
        <v>630.3</v>
      </c>
      <c r="P15" s="83">
        <v>755.805</v>
      </c>
      <c r="Q15" s="83">
        <v>1386.105</v>
      </c>
    </row>
    <row r="16" spans="1:17" s="25" customFormat="1" ht="12.75" customHeight="1">
      <c r="A16" s="123" t="s">
        <v>15</v>
      </c>
      <c r="B16" s="123"/>
      <c r="C16" s="68">
        <v>2889</v>
      </c>
      <c r="D16" s="68">
        <v>2941</v>
      </c>
      <c r="E16" s="68">
        <v>5830</v>
      </c>
      <c r="G16" s="68">
        <v>5089</v>
      </c>
      <c r="H16" s="68">
        <v>4895</v>
      </c>
      <c r="I16" s="68">
        <v>9984</v>
      </c>
      <c r="K16" s="83">
        <v>64.325</v>
      </c>
      <c r="L16" s="83">
        <v>73.679</v>
      </c>
      <c r="M16" s="83">
        <v>138.00400000000002</v>
      </c>
      <c r="O16" s="83">
        <v>118.04</v>
      </c>
      <c r="P16" s="83">
        <v>110.275</v>
      </c>
      <c r="Q16" s="83">
        <v>228.315</v>
      </c>
    </row>
    <row r="17" spans="1:17" s="25" customFormat="1" ht="12.75" customHeight="1">
      <c r="A17" s="123" t="s">
        <v>16</v>
      </c>
      <c r="B17" s="123"/>
      <c r="C17" s="68">
        <v>5094</v>
      </c>
      <c r="D17" s="68">
        <v>5570</v>
      </c>
      <c r="E17" s="68">
        <v>10664</v>
      </c>
      <c r="G17" s="68">
        <v>3329</v>
      </c>
      <c r="H17" s="68">
        <v>3827</v>
      </c>
      <c r="I17" s="68">
        <v>7156</v>
      </c>
      <c r="K17" s="83">
        <v>170.557</v>
      </c>
      <c r="L17" s="83">
        <v>189.897</v>
      </c>
      <c r="M17" s="83">
        <v>360.45399999999995</v>
      </c>
      <c r="O17" s="83">
        <v>281.529</v>
      </c>
      <c r="P17" s="83">
        <v>163.902</v>
      </c>
      <c r="Q17" s="83">
        <v>445.431</v>
      </c>
    </row>
    <row r="18" spans="1:17" s="25" customFormat="1" ht="12.75" customHeight="1">
      <c r="A18" s="123" t="s">
        <v>251</v>
      </c>
      <c r="B18" s="123"/>
      <c r="C18" s="68">
        <v>259</v>
      </c>
      <c r="D18" s="68">
        <v>211</v>
      </c>
      <c r="E18" s="68">
        <v>470</v>
      </c>
      <c r="G18" s="68">
        <v>284</v>
      </c>
      <c r="H18" s="68">
        <v>256</v>
      </c>
      <c r="I18" s="68">
        <v>540</v>
      </c>
      <c r="K18" s="83">
        <v>13.77</v>
      </c>
      <c r="L18" s="83">
        <v>4.643</v>
      </c>
      <c r="M18" s="83">
        <v>18.413</v>
      </c>
      <c r="O18" s="83">
        <v>42.302</v>
      </c>
      <c r="P18" s="83">
        <v>6.473</v>
      </c>
      <c r="Q18" s="83">
        <v>48.775</v>
      </c>
    </row>
    <row r="19" spans="1:17" s="25" customFormat="1" ht="12.75" customHeight="1">
      <c r="A19" s="123" t="s">
        <v>17</v>
      </c>
      <c r="B19" s="123"/>
      <c r="C19" s="68">
        <v>17017</v>
      </c>
      <c r="D19" s="68">
        <v>17853</v>
      </c>
      <c r="E19" s="68">
        <v>34870</v>
      </c>
      <c r="G19" s="68">
        <v>15790</v>
      </c>
      <c r="H19" s="68">
        <v>16454</v>
      </c>
      <c r="I19" s="68">
        <v>32244</v>
      </c>
      <c r="K19" s="83">
        <v>34.765</v>
      </c>
      <c r="L19" s="83">
        <v>50.043</v>
      </c>
      <c r="M19" s="83">
        <v>84.80799999999999</v>
      </c>
      <c r="O19" s="83">
        <v>51.918</v>
      </c>
      <c r="P19" s="83">
        <v>45.31</v>
      </c>
      <c r="Q19" s="83">
        <v>97.22800000000001</v>
      </c>
    </row>
    <row r="20" spans="1:17" s="25" customFormat="1" ht="12.75" customHeight="1">
      <c r="A20" s="123" t="s">
        <v>8</v>
      </c>
      <c r="B20" s="123"/>
      <c r="C20" s="68">
        <v>4370</v>
      </c>
      <c r="D20" s="68">
        <v>5197</v>
      </c>
      <c r="E20" s="68">
        <v>9567</v>
      </c>
      <c r="G20" s="68">
        <v>5543</v>
      </c>
      <c r="H20" s="68">
        <v>6449</v>
      </c>
      <c r="I20" s="68">
        <v>11992</v>
      </c>
      <c r="K20" s="83">
        <v>0</v>
      </c>
      <c r="L20" s="83">
        <v>0</v>
      </c>
      <c r="M20" s="83">
        <v>0</v>
      </c>
      <c r="O20" s="83">
        <v>0</v>
      </c>
      <c r="P20" s="83">
        <v>0</v>
      </c>
      <c r="Q20" s="83">
        <v>0</v>
      </c>
    </row>
    <row r="21" spans="1:17" s="25" customFormat="1" ht="12.75" customHeight="1">
      <c r="A21" s="123" t="s">
        <v>18</v>
      </c>
      <c r="B21" s="123"/>
      <c r="C21" s="68">
        <v>9470</v>
      </c>
      <c r="D21" s="68">
        <v>11028</v>
      </c>
      <c r="E21" s="68">
        <v>20498</v>
      </c>
      <c r="G21" s="68">
        <v>9585</v>
      </c>
      <c r="H21" s="68">
        <v>11722</v>
      </c>
      <c r="I21" s="68">
        <v>21307</v>
      </c>
      <c r="K21" s="83">
        <v>201.166</v>
      </c>
      <c r="L21" s="83">
        <v>153.182</v>
      </c>
      <c r="M21" s="83">
        <v>354.34799999999996</v>
      </c>
      <c r="O21" s="83">
        <v>228.286</v>
      </c>
      <c r="P21" s="83">
        <v>151.623</v>
      </c>
      <c r="Q21" s="83">
        <v>379.909</v>
      </c>
    </row>
    <row r="22" spans="1:17" s="25" customFormat="1" ht="12.75" customHeight="1">
      <c r="A22" s="123" t="s">
        <v>19</v>
      </c>
      <c r="B22" s="123"/>
      <c r="C22" s="68">
        <v>1187</v>
      </c>
      <c r="D22" s="68">
        <v>1303</v>
      </c>
      <c r="E22" s="68">
        <v>2490</v>
      </c>
      <c r="G22" s="68">
        <v>3207</v>
      </c>
      <c r="H22" s="68">
        <v>3170</v>
      </c>
      <c r="I22" s="68">
        <v>6377</v>
      </c>
      <c r="K22" s="83">
        <v>0</v>
      </c>
      <c r="L22" s="83">
        <v>0.17</v>
      </c>
      <c r="M22" s="83">
        <v>0.17</v>
      </c>
      <c r="O22" s="83">
        <v>0</v>
      </c>
      <c r="P22" s="83">
        <v>0</v>
      </c>
      <c r="Q22" s="83">
        <v>0</v>
      </c>
    </row>
    <row r="23" spans="1:17" s="25" customFormat="1" ht="12.75" customHeight="1">
      <c r="A23" s="123" t="s">
        <v>281</v>
      </c>
      <c r="B23" s="123"/>
      <c r="C23" s="68">
        <v>196</v>
      </c>
      <c r="D23" s="68">
        <v>208</v>
      </c>
      <c r="E23" s="68">
        <v>404</v>
      </c>
      <c r="G23" s="68">
        <v>195</v>
      </c>
      <c r="H23" s="68">
        <v>272</v>
      </c>
      <c r="I23" s="68">
        <v>467</v>
      </c>
      <c r="K23" s="83">
        <v>0</v>
      </c>
      <c r="L23" s="83">
        <v>0.396</v>
      </c>
      <c r="M23" s="83">
        <v>0.396</v>
      </c>
      <c r="O23" s="83">
        <v>0</v>
      </c>
      <c r="P23" s="83">
        <v>0</v>
      </c>
      <c r="Q23" s="83">
        <v>0</v>
      </c>
    </row>
    <row r="24" spans="1:17" s="25" customFormat="1" ht="12.75" customHeight="1">
      <c r="A24" s="123" t="s">
        <v>20</v>
      </c>
      <c r="B24" s="123"/>
      <c r="C24" s="68">
        <v>0</v>
      </c>
      <c r="D24" s="68">
        <v>0</v>
      </c>
      <c r="E24" s="68">
        <v>0</v>
      </c>
      <c r="G24" s="68">
        <v>1905</v>
      </c>
      <c r="H24" s="68">
        <v>1733</v>
      </c>
      <c r="I24" s="68">
        <v>3638</v>
      </c>
      <c r="K24" s="83">
        <v>0</v>
      </c>
      <c r="L24" s="83">
        <v>0</v>
      </c>
      <c r="M24" s="83">
        <v>0</v>
      </c>
      <c r="O24" s="83">
        <v>0</v>
      </c>
      <c r="P24" s="83">
        <v>0</v>
      </c>
      <c r="Q24" s="83">
        <v>0</v>
      </c>
    </row>
    <row r="25" spans="1:17" s="25" customFormat="1" ht="12.75" customHeight="1">
      <c r="A25" s="123" t="s">
        <v>44</v>
      </c>
      <c r="B25" s="123"/>
      <c r="C25" s="68">
        <v>0</v>
      </c>
      <c r="D25" s="68">
        <v>0</v>
      </c>
      <c r="E25" s="68">
        <v>0</v>
      </c>
      <c r="G25" s="68">
        <v>0</v>
      </c>
      <c r="H25" s="68">
        <v>0</v>
      </c>
      <c r="I25" s="68">
        <v>0</v>
      </c>
      <c r="K25" s="83">
        <v>0</v>
      </c>
      <c r="L25" s="83">
        <v>0</v>
      </c>
      <c r="M25" s="83">
        <v>0</v>
      </c>
      <c r="O25" s="83">
        <v>0</v>
      </c>
      <c r="P25" s="83">
        <v>0</v>
      </c>
      <c r="Q25" s="83">
        <v>0</v>
      </c>
    </row>
    <row r="26" spans="1:17" s="25" customFormat="1" ht="12.75" customHeight="1">
      <c r="A26" s="123" t="s">
        <v>10</v>
      </c>
      <c r="B26" s="123"/>
      <c r="C26" s="68">
        <v>10731</v>
      </c>
      <c r="D26" s="68">
        <v>11636</v>
      </c>
      <c r="E26" s="68">
        <v>22367</v>
      </c>
      <c r="G26" s="68">
        <v>11080</v>
      </c>
      <c r="H26" s="68">
        <v>13065</v>
      </c>
      <c r="I26" s="68">
        <v>24145</v>
      </c>
      <c r="K26" s="83">
        <v>404.66</v>
      </c>
      <c r="L26" s="83">
        <v>261.369</v>
      </c>
      <c r="M26" s="83">
        <v>666.029</v>
      </c>
      <c r="O26" s="83">
        <v>605.853</v>
      </c>
      <c r="P26" s="83">
        <v>318.559</v>
      </c>
      <c r="Q26" s="83">
        <v>924.412</v>
      </c>
    </row>
    <row r="27" spans="1:17" s="25" customFormat="1" ht="12.75" customHeight="1">
      <c r="A27" s="123" t="s">
        <v>21</v>
      </c>
      <c r="B27" s="123"/>
      <c r="C27" s="68">
        <v>1706</v>
      </c>
      <c r="D27" s="68">
        <v>1735</v>
      </c>
      <c r="E27" s="68">
        <v>3441</v>
      </c>
      <c r="G27" s="68">
        <v>1979</v>
      </c>
      <c r="H27" s="68">
        <v>1924</v>
      </c>
      <c r="I27" s="68">
        <v>3903</v>
      </c>
      <c r="K27" s="83">
        <v>9.329</v>
      </c>
      <c r="L27" s="83">
        <v>57.786</v>
      </c>
      <c r="M27" s="83">
        <v>67.11500000000001</v>
      </c>
      <c r="O27" s="83">
        <v>7.387</v>
      </c>
      <c r="P27" s="83">
        <v>77.218</v>
      </c>
      <c r="Q27" s="83">
        <v>84.605</v>
      </c>
    </row>
    <row r="28" spans="1:17" s="25" customFormat="1" ht="12.75" customHeight="1">
      <c r="A28" s="123" t="s">
        <v>328</v>
      </c>
      <c r="B28" s="123"/>
      <c r="C28" s="68">
        <v>0</v>
      </c>
      <c r="D28" s="68">
        <v>0</v>
      </c>
      <c r="E28" s="68">
        <v>0</v>
      </c>
      <c r="G28" s="68">
        <v>0</v>
      </c>
      <c r="H28" s="68">
        <v>0</v>
      </c>
      <c r="I28" s="68">
        <v>0</v>
      </c>
      <c r="K28" s="83">
        <v>0</v>
      </c>
      <c r="L28" s="83">
        <v>103.306</v>
      </c>
      <c r="M28" s="83">
        <v>103.306</v>
      </c>
      <c r="O28" s="83">
        <v>0</v>
      </c>
      <c r="P28" s="83">
        <v>0</v>
      </c>
      <c r="Q28" s="83">
        <v>0</v>
      </c>
    </row>
    <row r="29" spans="1:17" s="25" customFormat="1" ht="12.75" customHeight="1">
      <c r="A29" s="123" t="s">
        <v>11</v>
      </c>
      <c r="B29" s="123"/>
      <c r="C29" s="68">
        <v>2127</v>
      </c>
      <c r="D29" s="68">
        <v>3125</v>
      </c>
      <c r="E29" s="68">
        <v>5252</v>
      </c>
      <c r="G29" s="68">
        <v>2803</v>
      </c>
      <c r="H29" s="68">
        <v>4197</v>
      </c>
      <c r="I29" s="68">
        <v>7000</v>
      </c>
      <c r="K29" s="83">
        <v>94.019</v>
      </c>
      <c r="L29" s="83">
        <v>110.731</v>
      </c>
      <c r="M29" s="83">
        <v>204.75</v>
      </c>
      <c r="O29" s="83">
        <v>173.104</v>
      </c>
      <c r="P29" s="83">
        <v>69.62</v>
      </c>
      <c r="Q29" s="83">
        <v>242.72400000000002</v>
      </c>
    </row>
    <row r="30" spans="1:17" s="25" customFormat="1" ht="12.75" customHeight="1">
      <c r="A30" s="123" t="s">
        <v>22</v>
      </c>
      <c r="B30" s="123"/>
      <c r="C30" s="68">
        <v>11205</v>
      </c>
      <c r="D30" s="68">
        <v>13220</v>
      </c>
      <c r="E30" s="68">
        <v>24425</v>
      </c>
      <c r="G30" s="68">
        <v>11370</v>
      </c>
      <c r="H30" s="68">
        <v>12805</v>
      </c>
      <c r="I30" s="68">
        <v>24175</v>
      </c>
      <c r="K30" s="83">
        <v>286.686</v>
      </c>
      <c r="L30" s="83">
        <v>57.409</v>
      </c>
      <c r="M30" s="83">
        <v>344.09499999999997</v>
      </c>
      <c r="O30" s="83">
        <v>263.778</v>
      </c>
      <c r="P30" s="83">
        <v>141.487</v>
      </c>
      <c r="Q30" s="83">
        <v>405.265</v>
      </c>
    </row>
    <row r="31" spans="1:17" s="25" customFormat="1" ht="12.75" customHeight="1">
      <c r="A31" s="123" t="s">
        <v>23</v>
      </c>
      <c r="B31" s="123"/>
      <c r="C31" s="68">
        <v>817</v>
      </c>
      <c r="D31" s="68">
        <v>567</v>
      </c>
      <c r="E31" s="68">
        <v>1384</v>
      </c>
      <c r="G31" s="68">
        <v>1066</v>
      </c>
      <c r="H31" s="68">
        <v>837</v>
      </c>
      <c r="I31" s="68">
        <v>1903</v>
      </c>
      <c r="K31" s="83">
        <v>1.821</v>
      </c>
      <c r="L31" s="83">
        <v>2.196</v>
      </c>
      <c r="M31" s="83">
        <v>4.017</v>
      </c>
      <c r="O31" s="83">
        <v>28.148</v>
      </c>
      <c r="P31" s="83">
        <v>8.881</v>
      </c>
      <c r="Q31" s="83">
        <v>37.028999999999996</v>
      </c>
    </row>
    <row r="32" spans="1:17" s="25" customFormat="1" ht="12.75" customHeight="1">
      <c r="A32" s="123" t="s">
        <v>24</v>
      </c>
      <c r="B32" s="123"/>
      <c r="C32" s="68">
        <v>8002</v>
      </c>
      <c r="D32" s="68">
        <v>8758</v>
      </c>
      <c r="E32" s="68">
        <v>16760</v>
      </c>
      <c r="G32" s="68">
        <v>8193</v>
      </c>
      <c r="H32" s="68">
        <v>8403</v>
      </c>
      <c r="I32" s="68">
        <v>16596</v>
      </c>
      <c r="K32" s="83">
        <v>44.053</v>
      </c>
      <c r="L32" s="83">
        <v>43.968</v>
      </c>
      <c r="M32" s="83">
        <v>88.021</v>
      </c>
      <c r="O32" s="83">
        <v>9.757</v>
      </c>
      <c r="P32" s="83">
        <v>17.774</v>
      </c>
      <c r="Q32" s="83">
        <v>27.531</v>
      </c>
    </row>
    <row r="33" spans="1:17" s="25" customFormat="1" ht="12.75" customHeight="1">
      <c r="A33" s="123" t="s">
        <v>25</v>
      </c>
      <c r="B33" s="123"/>
      <c r="C33" s="68">
        <v>184</v>
      </c>
      <c r="D33" s="68">
        <v>168</v>
      </c>
      <c r="E33" s="68">
        <v>352</v>
      </c>
      <c r="G33" s="68">
        <v>154</v>
      </c>
      <c r="H33" s="68">
        <v>160</v>
      </c>
      <c r="I33" s="68">
        <v>314</v>
      </c>
      <c r="K33" s="83">
        <v>0.46</v>
      </c>
      <c r="L33" s="83">
        <v>8.426</v>
      </c>
      <c r="M33" s="83">
        <v>8.886000000000001</v>
      </c>
      <c r="O33" s="83">
        <v>0.251</v>
      </c>
      <c r="P33" s="83">
        <v>6.675</v>
      </c>
      <c r="Q33" s="83">
        <v>6.926</v>
      </c>
    </row>
    <row r="34" spans="1:17" s="25" customFormat="1" ht="12.75" customHeight="1">
      <c r="A34" s="123" t="s">
        <v>50</v>
      </c>
      <c r="B34" s="123"/>
      <c r="C34" s="68">
        <v>0</v>
      </c>
      <c r="D34" s="68">
        <v>0</v>
      </c>
      <c r="E34" s="68">
        <v>0</v>
      </c>
      <c r="G34" s="68">
        <v>0</v>
      </c>
      <c r="H34" s="68">
        <v>0</v>
      </c>
      <c r="I34" s="68">
        <v>0</v>
      </c>
      <c r="K34" s="83">
        <v>0</v>
      </c>
      <c r="L34" s="83">
        <v>0</v>
      </c>
      <c r="M34" s="83">
        <v>0</v>
      </c>
      <c r="O34" s="83">
        <v>0</v>
      </c>
      <c r="P34" s="83">
        <v>0</v>
      </c>
      <c r="Q34" s="83">
        <v>0</v>
      </c>
    </row>
    <row r="35" spans="1:17" s="25" customFormat="1" ht="12.75" customHeight="1">
      <c r="A35" s="123" t="s">
        <v>26</v>
      </c>
      <c r="B35" s="123"/>
      <c r="C35" s="68">
        <v>1629</v>
      </c>
      <c r="D35" s="68">
        <v>1455</v>
      </c>
      <c r="E35" s="68">
        <v>3084</v>
      </c>
      <c r="G35" s="68">
        <v>1212</v>
      </c>
      <c r="H35" s="68">
        <v>1354</v>
      </c>
      <c r="I35" s="68">
        <v>2566</v>
      </c>
      <c r="K35" s="83">
        <v>0.165</v>
      </c>
      <c r="L35" s="83">
        <v>42.415</v>
      </c>
      <c r="M35" s="83">
        <v>42.58</v>
      </c>
      <c r="O35" s="83">
        <v>1.824</v>
      </c>
      <c r="P35" s="83">
        <v>54.923</v>
      </c>
      <c r="Q35" s="83">
        <v>56.747</v>
      </c>
    </row>
    <row r="36" spans="1:17" s="25" customFormat="1" ht="12.75" customHeight="1">
      <c r="A36" s="123" t="s">
        <v>51</v>
      </c>
      <c r="B36" s="123"/>
      <c r="C36" s="68">
        <v>0</v>
      </c>
      <c r="D36" s="68">
        <v>0</v>
      </c>
      <c r="E36" s="68">
        <v>0</v>
      </c>
      <c r="G36" s="68">
        <v>2445</v>
      </c>
      <c r="H36" s="68">
        <v>2169</v>
      </c>
      <c r="I36" s="68">
        <v>4614</v>
      </c>
      <c r="K36" s="83">
        <v>0</v>
      </c>
      <c r="L36" s="83">
        <v>0</v>
      </c>
      <c r="M36" s="83">
        <v>0</v>
      </c>
      <c r="O36" s="83">
        <v>116.635</v>
      </c>
      <c r="P36" s="83">
        <v>0.258</v>
      </c>
      <c r="Q36" s="83">
        <v>116.893</v>
      </c>
    </row>
    <row r="37" spans="1:17" s="25" customFormat="1" ht="12.75" customHeight="1">
      <c r="A37" s="123" t="s">
        <v>28</v>
      </c>
      <c r="B37" s="123"/>
      <c r="C37" s="68">
        <v>5674</v>
      </c>
      <c r="D37" s="68">
        <v>5969</v>
      </c>
      <c r="E37" s="68">
        <v>11643</v>
      </c>
      <c r="G37" s="68">
        <v>6820</v>
      </c>
      <c r="H37" s="68">
        <v>6765</v>
      </c>
      <c r="I37" s="68">
        <v>13585</v>
      </c>
      <c r="K37" s="83">
        <v>76.463</v>
      </c>
      <c r="L37" s="83">
        <v>207.726</v>
      </c>
      <c r="M37" s="83">
        <v>284.18899999999996</v>
      </c>
      <c r="O37" s="83">
        <v>52.703</v>
      </c>
      <c r="P37" s="83">
        <v>370.198</v>
      </c>
      <c r="Q37" s="83">
        <v>422.90099999999995</v>
      </c>
    </row>
    <row r="38" spans="1:17" s="25" customFormat="1" ht="12.75" customHeight="1">
      <c r="A38" s="123" t="s">
        <v>29</v>
      </c>
      <c r="B38" s="123"/>
      <c r="C38" s="68">
        <v>2561</v>
      </c>
      <c r="D38" s="68">
        <v>2494</v>
      </c>
      <c r="E38" s="68">
        <v>5055</v>
      </c>
      <c r="G38" s="68">
        <v>2971</v>
      </c>
      <c r="H38" s="68">
        <v>2889</v>
      </c>
      <c r="I38" s="68">
        <v>5860</v>
      </c>
      <c r="K38" s="83">
        <v>9.013</v>
      </c>
      <c r="L38" s="83">
        <v>27.311</v>
      </c>
      <c r="M38" s="83">
        <v>36.324</v>
      </c>
      <c r="O38" s="83">
        <v>7.385</v>
      </c>
      <c r="P38" s="83">
        <v>10.775</v>
      </c>
      <c r="Q38" s="83">
        <v>18.16</v>
      </c>
    </row>
    <row r="39" spans="1:17" s="25" customFormat="1" ht="12.75" customHeight="1">
      <c r="A39" s="123" t="s">
        <v>30</v>
      </c>
      <c r="B39" s="123"/>
      <c r="C39" s="68">
        <v>2275</v>
      </c>
      <c r="D39" s="68">
        <v>2468</v>
      </c>
      <c r="E39" s="68">
        <v>4743</v>
      </c>
      <c r="G39" s="68">
        <v>3771</v>
      </c>
      <c r="H39" s="68">
        <v>4165</v>
      </c>
      <c r="I39" s="68">
        <v>7936</v>
      </c>
      <c r="K39" s="83">
        <v>0</v>
      </c>
      <c r="L39" s="83">
        <v>0</v>
      </c>
      <c r="M39" s="83">
        <v>0</v>
      </c>
      <c r="O39" s="83">
        <v>0</v>
      </c>
      <c r="P39" s="83">
        <v>0</v>
      </c>
      <c r="Q39" s="83">
        <v>0</v>
      </c>
    </row>
    <row r="40" spans="1:17" s="25" customFormat="1" ht="12.75" customHeight="1">
      <c r="A40" s="123" t="s">
        <v>31</v>
      </c>
      <c r="B40" s="123"/>
      <c r="C40" s="68">
        <v>3246</v>
      </c>
      <c r="D40" s="68">
        <v>4187</v>
      </c>
      <c r="E40" s="68">
        <v>7433</v>
      </c>
      <c r="G40" s="68">
        <v>3309</v>
      </c>
      <c r="H40" s="68">
        <v>3685</v>
      </c>
      <c r="I40" s="68">
        <v>6994</v>
      </c>
      <c r="K40" s="83">
        <v>69.472</v>
      </c>
      <c r="L40" s="83">
        <v>49.399</v>
      </c>
      <c r="M40" s="83">
        <v>118.871</v>
      </c>
      <c r="O40" s="83">
        <v>12.562</v>
      </c>
      <c r="P40" s="83">
        <v>96.646</v>
      </c>
      <c r="Q40" s="83">
        <v>109.208</v>
      </c>
    </row>
    <row r="41" spans="1:17" s="25" customFormat="1" ht="12.75" customHeight="1">
      <c r="A41" s="123" t="s">
        <v>52</v>
      </c>
      <c r="B41" s="123"/>
      <c r="C41" s="68">
        <v>0</v>
      </c>
      <c r="D41" s="68">
        <v>0</v>
      </c>
      <c r="E41" s="68">
        <v>0</v>
      </c>
      <c r="G41" s="68">
        <v>0</v>
      </c>
      <c r="H41" s="68">
        <v>0</v>
      </c>
      <c r="I41" s="68">
        <v>0</v>
      </c>
      <c r="K41" s="83">
        <v>0</v>
      </c>
      <c r="L41" s="83">
        <v>0</v>
      </c>
      <c r="M41" s="83">
        <v>0</v>
      </c>
      <c r="O41" s="83">
        <v>0</v>
      </c>
      <c r="P41" s="83">
        <v>0</v>
      </c>
      <c r="Q41" s="83">
        <v>0</v>
      </c>
    </row>
    <row r="42" spans="1:17" s="25" customFormat="1" ht="12.75" customHeight="1">
      <c r="A42" s="123" t="s">
        <v>12</v>
      </c>
      <c r="B42" s="123"/>
      <c r="C42" s="68">
        <v>25132</v>
      </c>
      <c r="D42" s="68">
        <v>28544</v>
      </c>
      <c r="E42" s="68">
        <v>53676</v>
      </c>
      <c r="G42" s="68">
        <v>25277</v>
      </c>
      <c r="H42" s="68">
        <v>30234</v>
      </c>
      <c r="I42" s="68">
        <v>55511</v>
      </c>
      <c r="K42" s="83">
        <v>958.496</v>
      </c>
      <c r="L42" s="83">
        <v>1285.574</v>
      </c>
      <c r="M42" s="83">
        <v>2244.07</v>
      </c>
      <c r="O42" s="83">
        <v>1252.042</v>
      </c>
      <c r="P42" s="83">
        <v>1324.551</v>
      </c>
      <c r="Q42" s="83">
        <v>2576.593</v>
      </c>
    </row>
    <row r="43" spans="1:17" s="25" customFormat="1" ht="12.75" customHeight="1">
      <c r="A43" s="123" t="s">
        <v>32</v>
      </c>
      <c r="B43" s="123"/>
      <c r="C43" s="68">
        <v>4824</v>
      </c>
      <c r="D43" s="68">
        <v>5575</v>
      </c>
      <c r="E43" s="68">
        <v>10399</v>
      </c>
      <c r="G43" s="68">
        <v>4675</v>
      </c>
      <c r="H43" s="68">
        <v>5204</v>
      </c>
      <c r="I43" s="68">
        <v>9879</v>
      </c>
      <c r="K43" s="83">
        <v>247.863</v>
      </c>
      <c r="L43" s="83">
        <v>55.979</v>
      </c>
      <c r="M43" s="83">
        <v>303.842</v>
      </c>
      <c r="O43" s="83">
        <v>183.405</v>
      </c>
      <c r="P43" s="83">
        <v>49.583</v>
      </c>
      <c r="Q43" s="83">
        <v>232.988</v>
      </c>
    </row>
    <row r="44" spans="1:17" s="25" customFormat="1" ht="12.75" customHeight="1">
      <c r="A44" s="123" t="s">
        <v>301</v>
      </c>
      <c r="B44" s="123"/>
      <c r="C44" s="68">
        <v>0</v>
      </c>
      <c r="D44" s="68">
        <v>0</v>
      </c>
      <c r="E44" s="68">
        <v>0</v>
      </c>
      <c r="G44" s="68">
        <v>32</v>
      </c>
      <c r="H44" s="68">
        <v>33</v>
      </c>
      <c r="I44" s="68">
        <v>65</v>
      </c>
      <c r="K44" s="83">
        <v>0</v>
      </c>
      <c r="L44" s="83">
        <v>0</v>
      </c>
      <c r="M44" s="83">
        <v>0</v>
      </c>
      <c r="O44" s="83">
        <v>0.033</v>
      </c>
      <c r="P44" s="83">
        <v>0.192</v>
      </c>
      <c r="Q44" s="83">
        <v>0.225</v>
      </c>
    </row>
    <row r="45" spans="1:17" s="25" customFormat="1" ht="12.75" customHeight="1">
      <c r="A45" s="123" t="s">
        <v>33</v>
      </c>
      <c r="B45" s="123"/>
      <c r="C45" s="68">
        <v>5839</v>
      </c>
      <c r="D45" s="68">
        <v>5344</v>
      </c>
      <c r="E45" s="68">
        <v>11183</v>
      </c>
      <c r="G45" s="68">
        <v>6144</v>
      </c>
      <c r="H45" s="68">
        <v>6542</v>
      </c>
      <c r="I45" s="68">
        <v>12686</v>
      </c>
      <c r="K45" s="83">
        <v>126.631</v>
      </c>
      <c r="L45" s="83">
        <v>239.543</v>
      </c>
      <c r="M45" s="83">
        <v>366.174</v>
      </c>
      <c r="O45" s="83">
        <v>202.878</v>
      </c>
      <c r="P45" s="83">
        <v>135.332</v>
      </c>
      <c r="Q45" s="83">
        <v>338.21</v>
      </c>
    </row>
    <row r="46" spans="1:17" s="25" customFormat="1" ht="12.75" customHeight="1">
      <c r="A46" s="123" t="s">
        <v>34</v>
      </c>
      <c r="B46" s="123"/>
      <c r="C46" s="68">
        <v>7459</v>
      </c>
      <c r="D46" s="68">
        <v>7395</v>
      </c>
      <c r="E46" s="68">
        <v>14854</v>
      </c>
      <c r="G46" s="68">
        <v>7525</v>
      </c>
      <c r="H46" s="68">
        <v>7801</v>
      </c>
      <c r="I46" s="68">
        <v>15326</v>
      </c>
      <c r="K46" s="83">
        <v>3.921</v>
      </c>
      <c r="L46" s="83">
        <v>5.531</v>
      </c>
      <c r="M46" s="83">
        <v>9.452</v>
      </c>
      <c r="O46" s="83">
        <v>2.955</v>
      </c>
      <c r="P46" s="83">
        <v>3.048</v>
      </c>
      <c r="Q46" s="83">
        <v>6.003</v>
      </c>
    </row>
    <row r="47" spans="1:17" s="25" customFormat="1" ht="12.75" customHeight="1">
      <c r="A47" s="124" t="s">
        <v>7</v>
      </c>
      <c r="B47" s="124" t="s">
        <v>14</v>
      </c>
      <c r="C47" s="68">
        <v>169620</v>
      </c>
      <c r="D47" s="68">
        <v>183377</v>
      </c>
      <c r="E47" s="68">
        <v>352997</v>
      </c>
      <c r="G47" s="68">
        <v>178929</v>
      </c>
      <c r="H47" s="68">
        <v>194289</v>
      </c>
      <c r="I47" s="68">
        <v>373218</v>
      </c>
      <c r="K47" s="83">
        <v>3289.4569999999994</v>
      </c>
      <c r="L47" s="83">
        <v>3929.7400000000002</v>
      </c>
      <c r="M47" s="83">
        <v>7219.197</v>
      </c>
      <c r="O47" s="83">
        <v>4307.963000000001</v>
      </c>
      <c r="P47" s="83">
        <v>3967.8940000000002</v>
      </c>
      <c r="Q47" s="83">
        <v>8275.857</v>
      </c>
    </row>
    <row r="48" spans="1:17" s="25" customFormat="1" ht="12.75" customHeight="1">
      <c r="A48" s="123" t="s">
        <v>13</v>
      </c>
      <c r="B48" s="123" t="s">
        <v>35</v>
      </c>
      <c r="C48" s="68">
        <v>2234</v>
      </c>
      <c r="D48" s="68">
        <v>2452</v>
      </c>
      <c r="E48" s="68">
        <v>4686</v>
      </c>
      <c r="G48" s="68">
        <v>3786</v>
      </c>
      <c r="H48" s="68">
        <v>3968</v>
      </c>
      <c r="I48" s="68">
        <v>7754</v>
      </c>
      <c r="K48" s="83">
        <v>9.071</v>
      </c>
      <c r="L48" s="83">
        <v>2.095</v>
      </c>
      <c r="M48" s="83">
        <v>11.166</v>
      </c>
      <c r="O48" s="83">
        <v>10.387</v>
      </c>
      <c r="P48" s="83">
        <v>1.021</v>
      </c>
      <c r="Q48" s="83">
        <v>11.408000000000001</v>
      </c>
    </row>
    <row r="49" spans="1:17" s="25" customFormat="1" ht="12.75" customHeight="1">
      <c r="A49" s="123" t="s">
        <v>36</v>
      </c>
      <c r="B49" s="123"/>
      <c r="C49" s="68">
        <v>1644</v>
      </c>
      <c r="D49" s="68">
        <v>1683</v>
      </c>
      <c r="E49" s="68">
        <v>3327</v>
      </c>
      <c r="G49" s="68">
        <v>1708</v>
      </c>
      <c r="H49" s="68">
        <v>1886</v>
      </c>
      <c r="I49" s="68">
        <v>3594</v>
      </c>
      <c r="K49" s="83">
        <v>0.621</v>
      </c>
      <c r="L49" s="83">
        <v>1.527</v>
      </c>
      <c r="M49" s="83">
        <v>2.1479999999999997</v>
      </c>
      <c r="O49" s="83">
        <v>0.077</v>
      </c>
      <c r="P49" s="83">
        <v>2.016</v>
      </c>
      <c r="Q49" s="83">
        <v>2.093</v>
      </c>
    </row>
    <row r="50" spans="1:17" s="25" customFormat="1" ht="12.75" customHeight="1">
      <c r="A50" s="123" t="s">
        <v>10</v>
      </c>
      <c r="B50" s="123"/>
      <c r="C50" s="68">
        <v>2916</v>
      </c>
      <c r="D50" s="68">
        <v>3463</v>
      </c>
      <c r="E50" s="68">
        <v>6379</v>
      </c>
      <c r="G50" s="68">
        <v>2627</v>
      </c>
      <c r="H50" s="68">
        <v>2908</v>
      </c>
      <c r="I50" s="68">
        <v>5535</v>
      </c>
      <c r="K50" s="83">
        <v>21.462</v>
      </c>
      <c r="L50" s="83">
        <v>198.988</v>
      </c>
      <c r="M50" s="83">
        <v>220.45</v>
      </c>
      <c r="O50" s="83">
        <v>19.304</v>
      </c>
      <c r="P50" s="83">
        <v>216.358</v>
      </c>
      <c r="Q50" s="83">
        <v>235.662</v>
      </c>
    </row>
    <row r="51" spans="1:17" s="25" customFormat="1" ht="12.75" customHeight="1">
      <c r="A51" s="123" t="s">
        <v>27</v>
      </c>
      <c r="B51" s="123" t="s">
        <v>35</v>
      </c>
      <c r="C51" s="68">
        <v>0</v>
      </c>
      <c r="D51" s="68">
        <v>0</v>
      </c>
      <c r="E51" s="68">
        <v>0</v>
      </c>
      <c r="G51" s="68">
        <v>3449</v>
      </c>
      <c r="H51" s="68">
        <v>4214</v>
      </c>
      <c r="I51" s="68">
        <v>7663</v>
      </c>
      <c r="K51" s="83">
        <v>0</v>
      </c>
      <c r="L51" s="83">
        <v>0</v>
      </c>
      <c r="M51" s="83">
        <v>0</v>
      </c>
      <c r="O51" s="83">
        <v>11.831</v>
      </c>
      <c r="P51" s="83">
        <v>14.925</v>
      </c>
      <c r="Q51" s="83">
        <v>26.756</v>
      </c>
    </row>
    <row r="52" spans="1:17" s="25" customFormat="1" ht="12.75" customHeight="1">
      <c r="A52" s="123" t="s">
        <v>28</v>
      </c>
      <c r="B52" s="123"/>
      <c r="C52" s="68">
        <v>2752</v>
      </c>
      <c r="D52" s="68">
        <v>2848</v>
      </c>
      <c r="E52" s="68">
        <v>5600</v>
      </c>
      <c r="G52" s="68">
        <v>3961</v>
      </c>
      <c r="H52" s="68">
        <v>3911</v>
      </c>
      <c r="I52" s="68">
        <v>7872</v>
      </c>
      <c r="K52" s="83">
        <v>5.84</v>
      </c>
      <c r="L52" s="83">
        <v>15.297</v>
      </c>
      <c r="M52" s="83">
        <v>21.137</v>
      </c>
      <c r="O52" s="83">
        <v>7.097</v>
      </c>
      <c r="P52" s="83">
        <v>21.312</v>
      </c>
      <c r="Q52" s="83">
        <v>28.409000000000002</v>
      </c>
    </row>
    <row r="53" spans="1:17" s="25" customFormat="1" ht="12.75" customHeight="1">
      <c r="A53" s="123" t="s">
        <v>12</v>
      </c>
      <c r="B53" s="123"/>
      <c r="C53" s="68">
        <v>1743</v>
      </c>
      <c r="D53" s="68">
        <v>2313</v>
      </c>
      <c r="E53" s="68">
        <v>4056</v>
      </c>
      <c r="G53" s="68">
        <v>1502</v>
      </c>
      <c r="H53" s="68">
        <v>2146</v>
      </c>
      <c r="I53" s="68">
        <v>3648</v>
      </c>
      <c r="K53" s="83">
        <v>0</v>
      </c>
      <c r="L53" s="83">
        <v>4.165</v>
      </c>
      <c r="M53" s="83">
        <v>4.165</v>
      </c>
      <c r="O53" s="83">
        <v>0</v>
      </c>
      <c r="P53" s="83">
        <v>0</v>
      </c>
      <c r="Q53" s="83">
        <v>0</v>
      </c>
    </row>
    <row r="54" spans="1:17" s="25" customFormat="1" ht="12.75" customHeight="1">
      <c r="A54" s="123" t="s">
        <v>33</v>
      </c>
      <c r="B54" s="123"/>
      <c r="C54" s="68">
        <v>7524</v>
      </c>
      <c r="D54" s="68">
        <v>7195</v>
      </c>
      <c r="E54" s="68">
        <v>14719</v>
      </c>
      <c r="G54" s="68">
        <v>7695</v>
      </c>
      <c r="H54" s="68">
        <v>8441</v>
      </c>
      <c r="I54" s="68">
        <v>16136</v>
      </c>
      <c r="K54" s="83">
        <v>131.145</v>
      </c>
      <c r="L54" s="83">
        <v>37.469</v>
      </c>
      <c r="M54" s="83">
        <v>168.614</v>
      </c>
      <c r="O54" s="83">
        <v>125.589</v>
      </c>
      <c r="P54" s="83">
        <v>39.054</v>
      </c>
      <c r="Q54" s="83">
        <v>164.643</v>
      </c>
    </row>
    <row r="55" spans="1:17" s="25" customFormat="1" ht="12.75" customHeight="1">
      <c r="A55" s="124" t="s">
        <v>7</v>
      </c>
      <c r="B55" s="124" t="s">
        <v>35</v>
      </c>
      <c r="C55" s="68">
        <v>18813</v>
      </c>
      <c r="D55" s="68">
        <v>19954</v>
      </c>
      <c r="E55" s="68">
        <v>38767</v>
      </c>
      <c r="G55" s="68">
        <v>24728</v>
      </c>
      <c r="H55" s="68">
        <v>27474</v>
      </c>
      <c r="I55" s="68">
        <v>52202</v>
      </c>
      <c r="K55" s="83">
        <v>168.139</v>
      </c>
      <c r="L55" s="83">
        <v>259.541</v>
      </c>
      <c r="M55" s="83">
        <v>427.68</v>
      </c>
      <c r="O55" s="83">
        <v>174.285</v>
      </c>
      <c r="P55" s="83">
        <v>294.68600000000004</v>
      </c>
      <c r="Q55" s="83">
        <v>468.971</v>
      </c>
    </row>
    <row r="56" spans="1:17" s="25" customFormat="1" ht="12.75" customHeight="1">
      <c r="A56" s="123" t="s">
        <v>8</v>
      </c>
      <c r="B56" s="123" t="s">
        <v>37</v>
      </c>
      <c r="C56" s="68">
        <v>3376</v>
      </c>
      <c r="D56" s="68">
        <v>2890</v>
      </c>
      <c r="E56" s="68">
        <v>6266</v>
      </c>
      <c r="G56" s="68">
        <v>3468</v>
      </c>
      <c r="H56" s="68">
        <v>3288</v>
      </c>
      <c r="I56" s="68">
        <v>6756</v>
      </c>
      <c r="K56" s="83">
        <v>1.396</v>
      </c>
      <c r="L56" s="83">
        <v>0</v>
      </c>
      <c r="M56" s="83">
        <v>1.396</v>
      </c>
      <c r="O56" s="83">
        <v>3.619</v>
      </c>
      <c r="P56" s="83">
        <v>0.005</v>
      </c>
      <c r="Q56" s="83">
        <v>3.624</v>
      </c>
    </row>
    <row r="57" spans="1:17" s="25" customFormat="1" ht="12.75" customHeight="1">
      <c r="A57" s="123" t="s">
        <v>44</v>
      </c>
      <c r="B57" s="123"/>
      <c r="C57" s="68">
        <v>749</v>
      </c>
      <c r="D57" s="68">
        <v>953</v>
      </c>
      <c r="E57" s="68">
        <v>1702</v>
      </c>
      <c r="G57" s="68">
        <v>1083</v>
      </c>
      <c r="H57" s="68">
        <v>978</v>
      </c>
      <c r="I57" s="68">
        <v>2061</v>
      </c>
      <c r="K57" s="83">
        <v>8.97</v>
      </c>
      <c r="L57" s="83">
        <v>0.088</v>
      </c>
      <c r="M57" s="83">
        <v>9.058</v>
      </c>
      <c r="O57" s="83">
        <v>3.337</v>
      </c>
      <c r="P57" s="83">
        <v>0.32</v>
      </c>
      <c r="Q57" s="83">
        <v>3.657</v>
      </c>
    </row>
    <row r="58" spans="1:17" s="25" customFormat="1" ht="12.75" customHeight="1">
      <c r="A58" s="123" t="s">
        <v>12</v>
      </c>
      <c r="B58" s="123"/>
      <c r="C58" s="68">
        <v>5127</v>
      </c>
      <c r="D58" s="68">
        <v>6023</v>
      </c>
      <c r="E58" s="68">
        <v>11150</v>
      </c>
      <c r="G58" s="68">
        <v>5379</v>
      </c>
      <c r="H58" s="68">
        <v>6251</v>
      </c>
      <c r="I58" s="68">
        <v>11630</v>
      </c>
      <c r="K58" s="83">
        <v>17.672</v>
      </c>
      <c r="L58" s="83">
        <v>4.772</v>
      </c>
      <c r="M58" s="83">
        <v>22.444000000000003</v>
      </c>
      <c r="O58" s="83">
        <v>23.627</v>
      </c>
      <c r="P58" s="83">
        <v>17.263</v>
      </c>
      <c r="Q58" s="83">
        <v>40.89</v>
      </c>
    </row>
    <row r="59" spans="1:17" s="25" customFormat="1" ht="12.75" customHeight="1">
      <c r="A59" s="124" t="s">
        <v>7</v>
      </c>
      <c r="B59" s="124" t="s">
        <v>37</v>
      </c>
      <c r="C59" s="68">
        <v>9252</v>
      </c>
      <c r="D59" s="68">
        <v>9866</v>
      </c>
      <c r="E59" s="68">
        <v>19118</v>
      </c>
      <c r="G59" s="68">
        <v>9930</v>
      </c>
      <c r="H59" s="68">
        <v>10517</v>
      </c>
      <c r="I59" s="68">
        <v>20447</v>
      </c>
      <c r="K59" s="83">
        <v>28.038</v>
      </c>
      <c r="L59" s="83">
        <v>4.86</v>
      </c>
      <c r="M59" s="83">
        <v>32.898</v>
      </c>
      <c r="O59" s="83">
        <v>30.583</v>
      </c>
      <c r="P59" s="83">
        <v>17.588</v>
      </c>
      <c r="Q59" s="83">
        <v>48.171</v>
      </c>
    </row>
    <row r="60" spans="1:17" s="25" customFormat="1" ht="12.75" customHeight="1">
      <c r="A60" s="123" t="s">
        <v>13</v>
      </c>
      <c r="B60" s="123" t="s">
        <v>303</v>
      </c>
      <c r="C60" s="68">
        <v>9885</v>
      </c>
      <c r="D60" s="68">
        <v>9994</v>
      </c>
      <c r="E60" s="68">
        <v>19879</v>
      </c>
      <c r="G60" s="68">
        <v>10917</v>
      </c>
      <c r="H60" s="68">
        <v>11655</v>
      </c>
      <c r="I60" s="68">
        <v>22572</v>
      </c>
      <c r="K60" s="83">
        <v>3.73</v>
      </c>
      <c r="L60" s="83">
        <v>12.781</v>
      </c>
      <c r="M60" s="83">
        <v>16.511</v>
      </c>
      <c r="O60" s="83">
        <v>2.347</v>
      </c>
      <c r="P60" s="83">
        <v>4.431</v>
      </c>
      <c r="Q60" s="83">
        <v>6.7780000000000005</v>
      </c>
    </row>
    <row r="61" spans="1:17" s="25" customFormat="1" ht="12.75" customHeight="1">
      <c r="A61" s="123" t="s">
        <v>17</v>
      </c>
      <c r="B61" s="123"/>
      <c r="C61" s="68">
        <v>2428</v>
      </c>
      <c r="D61" s="68">
        <v>2709</v>
      </c>
      <c r="E61" s="68">
        <v>5137</v>
      </c>
      <c r="G61" s="68">
        <v>2601</v>
      </c>
      <c r="H61" s="68">
        <v>2735</v>
      </c>
      <c r="I61" s="68">
        <v>5336</v>
      </c>
      <c r="K61" s="83">
        <v>0.212</v>
      </c>
      <c r="L61" s="83">
        <v>4.61</v>
      </c>
      <c r="M61" s="83">
        <v>4.822</v>
      </c>
      <c r="O61" s="83">
        <v>0.235</v>
      </c>
      <c r="P61" s="83">
        <v>10.502</v>
      </c>
      <c r="Q61" s="83">
        <v>10.737</v>
      </c>
    </row>
    <row r="62" spans="1:17" s="25" customFormat="1" ht="12.75" customHeight="1">
      <c r="A62" s="123" t="s">
        <v>11</v>
      </c>
      <c r="B62" s="123"/>
      <c r="C62" s="68">
        <v>5283</v>
      </c>
      <c r="D62" s="68">
        <v>5295</v>
      </c>
      <c r="E62" s="68">
        <v>10578</v>
      </c>
      <c r="G62" s="68">
        <v>8393</v>
      </c>
      <c r="H62" s="68">
        <v>8825</v>
      </c>
      <c r="I62" s="68">
        <v>17218</v>
      </c>
      <c r="K62" s="83">
        <v>90.273</v>
      </c>
      <c r="L62" s="83">
        <v>1.808</v>
      </c>
      <c r="M62" s="83">
        <v>92.081</v>
      </c>
      <c r="O62" s="83">
        <v>267.1</v>
      </c>
      <c r="P62" s="83">
        <v>6.7</v>
      </c>
      <c r="Q62" s="83">
        <v>273.8</v>
      </c>
    </row>
    <row r="63" spans="1:17" s="25" customFormat="1" ht="12.75" customHeight="1">
      <c r="A63" s="123" t="s">
        <v>27</v>
      </c>
      <c r="B63" s="123"/>
      <c r="C63" s="68">
        <v>4622</v>
      </c>
      <c r="D63" s="68">
        <v>4794</v>
      </c>
      <c r="E63" s="68">
        <v>9416</v>
      </c>
      <c r="G63" s="68">
        <v>5987</v>
      </c>
      <c r="H63" s="68">
        <v>6995</v>
      </c>
      <c r="I63" s="68">
        <v>12982</v>
      </c>
      <c r="K63" s="83">
        <v>58.433</v>
      </c>
      <c r="L63" s="83">
        <v>94.093</v>
      </c>
      <c r="M63" s="83">
        <v>152.526</v>
      </c>
      <c r="O63" s="83">
        <v>113.684</v>
      </c>
      <c r="P63" s="83">
        <v>63.41</v>
      </c>
      <c r="Q63" s="83">
        <v>177.094</v>
      </c>
    </row>
    <row r="64" spans="1:17" s="25" customFormat="1" ht="12.75" customHeight="1">
      <c r="A64" s="123" t="s">
        <v>33</v>
      </c>
      <c r="B64" s="123"/>
      <c r="C64" s="68">
        <v>4697</v>
      </c>
      <c r="D64" s="68">
        <v>5694</v>
      </c>
      <c r="E64" s="68">
        <v>10391</v>
      </c>
      <c r="G64" s="68">
        <v>6187</v>
      </c>
      <c r="H64" s="68">
        <v>7418</v>
      </c>
      <c r="I64" s="68">
        <v>13605</v>
      </c>
      <c r="K64" s="83">
        <v>89.984</v>
      </c>
      <c r="L64" s="83">
        <v>39.522</v>
      </c>
      <c r="M64" s="83">
        <v>129.506</v>
      </c>
      <c r="O64" s="83">
        <v>99.484</v>
      </c>
      <c r="P64" s="83">
        <v>30.357</v>
      </c>
      <c r="Q64" s="83">
        <v>129.841</v>
      </c>
    </row>
    <row r="65" spans="1:17" s="25" customFormat="1" ht="12.75" customHeight="1">
      <c r="A65" s="123" t="s">
        <v>34</v>
      </c>
      <c r="B65" s="123"/>
      <c r="C65" s="68">
        <v>500</v>
      </c>
      <c r="D65" s="68">
        <v>630</v>
      </c>
      <c r="E65" s="68">
        <v>1130</v>
      </c>
      <c r="G65" s="68">
        <v>0</v>
      </c>
      <c r="H65" s="68">
        <v>0</v>
      </c>
      <c r="I65" s="68">
        <v>0</v>
      </c>
      <c r="K65" s="83">
        <v>0.131</v>
      </c>
      <c r="L65" s="83">
        <v>0</v>
      </c>
      <c r="M65" s="83">
        <v>0.131</v>
      </c>
      <c r="O65" s="83">
        <v>0</v>
      </c>
      <c r="P65" s="83">
        <v>0</v>
      </c>
      <c r="Q65" s="83">
        <v>0</v>
      </c>
    </row>
    <row r="66" spans="1:17" s="25" customFormat="1" ht="12.75" customHeight="1">
      <c r="A66" s="124" t="s">
        <v>7</v>
      </c>
      <c r="B66" s="124" t="s">
        <v>303</v>
      </c>
      <c r="C66" s="68">
        <v>27415</v>
      </c>
      <c r="D66" s="68">
        <v>29116</v>
      </c>
      <c r="E66" s="68">
        <v>56531</v>
      </c>
      <c r="G66" s="68">
        <v>34085</v>
      </c>
      <c r="H66" s="68">
        <v>37628</v>
      </c>
      <c r="I66" s="68">
        <v>71713</v>
      </c>
      <c r="K66" s="83">
        <v>242.763</v>
      </c>
      <c r="L66" s="83">
        <v>152.814</v>
      </c>
      <c r="M66" s="83">
        <v>395.577</v>
      </c>
      <c r="O66" s="83">
        <v>482.84999999999997</v>
      </c>
      <c r="P66" s="83">
        <v>115.39999999999999</v>
      </c>
      <c r="Q66" s="83">
        <v>598.25</v>
      </c>
    </row>
    <row r="67" spans="1:17" s="25" customFormat="1" ht="12.75" customHeight="1">
      <c r="A67" s="123" t="s">
        <v>274</v>
      </c>
      <c r="B67" s="123" t="s">
        <v>38</v>
      </c>
      <c r="C67" s="68">
        <v>6922</v>
      </c>
      <c r="D67" s="68">
        <v>6495</v>
      </c>
      <c r="E67" s="68">
        <v>13417</v>
      </c>
      <c r="G67" s="68">
        <v>5899</v>
      </c>
      <c r="H67" s="68">
        <v>5299</v>
      </c>
      <c r="I67" s="68">
        <v>11198</v>
      </c>
      <c r="K67" s="83">
        <v>319.661</v>
      </c>
      <c r="L67" s="83">
        <v>409.734</v>
      </c>
      <c r="M67" s="83">
        <v>729.395</v>
      </c>
      <c r="O67" s="83">
        <v>318.784</v>
      </c>
      <c r="P67" s="83">
        <v>662.796</v>
      </c>
      <c r="Q67" s="83">
        <v>981.58</v>
      </c>
    </row>
    <row r="68" spans="1:17" s="25" customFormat="1" ht="12.75" customHeight="1">
      <c r="A68" s="123" t="s">
        <v>13</v>
      </c>
      <c r="B68" s="123"/>
      <c r="C68" s="68">
        <v>27018</v>
      </c>
      <c r="D68" s="68">
        <v>27034</v>
      </c>
      <c r="E68" s="68">
        <v>54052</v>
      </c>
      <c r="G68" s="68">
        <v>29552</v>
      </c>
      <c r="H68" s="68">
        <v>29645</v>
      </c>
      <c r="I68" s="68">
        <v>59197</v>
      </c>
      <c r="K68" s="83">
        <v>958.51</v>
      </c>
      <c r="L68" s="83">
        <v>712.941</v>
      </c>
      <c r="M68" s="83">
        <v>1671.451</v>
      </c>
      <c r="O68" s="83">
        <v>1097.225</v>
      </c>
      <c r="P68" s="83">
        <v>819.705</v>
      </c>
      <c r="Q68" s="83">
        <v>1916.9299999999998</v>
      </c>
    </row>
    <row r="69" spans="1:17" s="25" customFormat="1" ht="12.75" customHeight="1">
      <c r="A69" s="123" t="s">
        <v>16</v>
      </c>
      <c r="B69" s="123"/>
      <c r="C69" s="68">
        <v>16676</v>
      </c>
      <c r="D69" s="68">
        <v>15570</v>
      </c>
      <c r="E69" s="68">
        <v>32246</v>
      </c>
      <c r="G69" s="68">
        <v>15283</v>
      </c>
      <c r="H69" s="68">
        <v>14906</v>
      </c>
      <c r="I69" s="68">
        <v>30189</v>
      </c>
      <c r="K69" s="83">
        <v>822.339</v>
      </c>
      <c r="L69" s="83">
        <v>601.48</v>
      </c>
      <c r="M69" s="83">
        <v>1423.819</v>
      </c>
      <c r="O69" s="83">
        <v>1233.767</v>
      </c>
      <c r="P69" s="83">
        <v>485.896</v>
      </c>
      <c r="Q69" s="83">
        <v>1719.663</v>
      </c>
    </row>
    <row r="70" spans="1:17" s="25" customFormat="1" ht="12.75" customHeight="1">
      <c r="A70" s="123" t="s">
        <v>39</v>
      </c>
      <c r="B70" s="123"/>
      <c r="C70" s="68">
        <v>1356</v>
      </c>
      <c r="D70" s="68">
        <v>1216</v>
      </c>
      <c r="E70" s="68">
        <v>2572</v>
      </c>
      <c r="G70" s="68">
        <v>1618</v>
      </c>
      <c r="H70" s="68">
        <v>1334</v>
      </c>
      <c r="I70" s="68">
        <v>2952</v>
      </c>
      <c r="K70" s="83">
        <v>26.362</v>
      </c>
      <c r="L70" s="83">
        <v>46.595</v>
      </c>
      <c r="M70" s="83">
        <v>72.957</v>
      </c>
      <c r="O70" s="83">
        <v>27.676</v>
      </c>
      <c r="P70" s="83">
        <v>39.098</v>
      </c>
      <c r="Q70" s="83">
        <v>66.774</v>
      </c>
    </row>
    <row r="71" spans="1:17" s="25" customFormat="1" ht="12.75" customHeight="1">
      <c r="A71" s="123" t="s">
        <v>40</v>
      </c>
      <c r="B71" s="123"/>
      <c r="C71" s="68">
        <v>132</v>
      </c>
      <c r="D71" s="68">
        <v>220</v>
      </c>
      <c r="E71" s="68">
        <v>352</v>
      </c>
      <c r="G71" s="68">
        <v>454</v>
      </c>
      <c r="H71" s="68">
        <v>751</v>
      </c>
      <c r="I71" s="68">
        <v>1205</v>
      </c>
      <c r="K71" s="83">
        <v>117.349</v>
      </c>
      <c r="L71" s="83">
        <v>0</v>
      </c>
      <c r="M71" s="83">
        <v>117.349</v>
      </c>
      <c r="O71" s="83">
        <v>118.729</v>
      </c>
      <c r="P71" s="83">
        <v>0</v>
      </c>
      <c r="Q71" s="83">
        <v>118.729</v>
      </c>
    </row>
    <row r="72" spans="1:17" s="25" customFormat="1" ht="12.75" customHeight="1">
      <c r="A72" s="123" t="s">
        <v>17</v>
      </c>
      <c r="B72" s="123"/>
      <c r="C72" s="68">
        <v>10634</v>
      </c>
      <c r="D72" s="68">
        <v>11805</v>
      </c>
      <c r="E72" s="68">
        <v>22439</v>
      </c>
      <c r="G72" s="68">
        <v>10534</v>
      </c>
      <c r="H72" s="68">
        <v>11955</v>
      </c>
      <c r="I72" s="68">
        <v>22489</v>
      </c>
      <c r="K72" s="83">
        <v>62.451</v>
      </c>
      <c r="L72" s="83">
        <v>50.513</v>
      </c>
      <c r="M72" s="83">
        <v>112.964</v>
      </c>
      <c r="O72" s="83">
        <v>73.092</v>
      </c>
      <c r="P72" s="83">
        <v>42.347</v>
      </c>
      <c r="Q72" s="83">
        <v>115.439</v>
      </c>
    </row>
    <row r="73" spans="1:17" s="25" customFormat="1" ht="12.75" customHeight="1">
      <c r="A73" s="123" t="s">
        <v>8</v>
      </c>
      <c r="B73" s="123"/>
      <c r="C73" s="68">
        <v>8265</v>
      </c>
      <c r="D73" s="68">
        <v>7485</v>
      </c>
      <c r="E73" s="68">
        <v>15750</v>
      </c>
      <c r="G73" s="68">
        <v>11408</v>
      </c>
      <c r="H73" s="68">
        <v>10810</v>
      </c>
      <c r="I73" s="68">
        <v>22218</v>
      </c>
      <c r="K73" s="83">
        <v>152.472</v>
      </c>
      <c r="L73" s="83">
        <v>59.706</v>
      </c>
      <c r="M73" s="83">
        <v>212.178</v>
      </c>
      <c r="O73" s="83">
        <v>171.715</v>
      </c>
      <c r="P73" s="83">
        <v>28.331</v>
      </c>
      <c r="Q73" s="83">
        <v>200.046</v>
      </c>
    </row>
    <row r="74" spans="1:17" s="25" customFormat="1" ht="12.75" customHeight="1">
      <c r="A74" s="123" t="s">
        <v>302</v>
      </c>
      <c r="B74" s="123"/>
      <c r="C74" s="68">
        <v>0</v>
      </c>
      <c r="D74" s="68">
        <v>0</v>
      </c>
      <c r="E74" s="68">
        <v>0</v>
      </c>
      <c r="G74" s="68">
        <v>4686</v>
      </c>
      <c r="H74" s="68">
        <v>4282</v>
      </c>
      <c r="I74" s="68">
        <v>8968</v>
      </c>
      <c r="K74" s="83">
        <v>0</v>
      </c>
      <c r="L74" s="83">
        <v>0</v>
      </c>
      <c r="M74" s="83">
        <v>0</v>
      </c>
      <c r="O74" s="83">
        <v>320.325</v>
      </c>
      <c r="P74" s="83">
        <v>664.888</v>
      </c>
      <c r="Q74" s="83">
        <v>985.213</v>
      </c>
    </row>
    <row r="75" spans="1:17" s="25" customFormat="1" ht="12.75" customHeight="1">
      <c r="A75" s="123" t="s">
        <v>18</v>
      </c>
      <c r="B75" s="123"/>
      <c r="C75" s="68">
        <v>15712</v>
      </c>
      <c r="D75" s="68">
        <v>13956</v>
      </c>
      <c r="E75" s="68">
        <v>29668</v>
      </c>
      <c r="G75" s="68">
        <v>15215</v>
      </c>
      <c r="H75" s="68">
        <v>14233</v>
      </c>
      <c r="I75" s="68">
        <v>29448</v>
      </c>
      <c r="K75" s="83">
        <v>568.205</v>
      </c>
      <c r="L75" s="83">
        <v>982.31</v>
      </c>
      <c r="M75" s="83">
        <v>1550.5149999999999</v>
      </c>
      <c r="O75" s="83">
        <v>700.62</v>
      </c>
      <c r="P75" s="83">
        <v>826.571</v>
      </c>
      <c r="Q75" s="83">
        <v>1527.191</v>
      </c>
    </row>
    <row r="76" spans="1:17" s="25" customFormat="1" ht="12.75" customHeight="1">
      <c r="A76" s="123" t="s">
        <v>42</v>
      </c>
      <c r="B76" s="123"/>
      <c r="C76" s="68">
        <v>1401</v>
      </c>
      <c r="D76" s="68">
        <v>1086</v>
      </c>
      <c r="E76" s="68">
        <v>2487</v>
      </c>
      <c r="G76" s="68">
        <v>2758</v>
      </c>
      <c r="H76" s="68">
        <v>2946</v>
      </c>
      <c r="I76" s="68">
        <v>5704</v>
      </c>
      <c r="K76" s="83">
        <v>76.54</v>
      </c>
      <c r="L76" s="83">
        <v>1.988</v>
      </c>
      <c r="M76" s="83">
        <v>78.528</v>
      </c>
      <c r="O76" s="83">
        <v>159.103</v>
      </c>
      <c r="P76" s="83">
        <v>1.503</v>
      </c>
      <c r="Q76" s="83">
        <v>160.606</v>
      </c>
    </row>
    <row r="77" spans="1:17" s="25" customFormat="1" ht="12.75" customHeight="1">
      <c r="A77" s="123" t="s">
        <v>43</v>
      </c>
      <c r="B77" s="123"/>
      <c r="C77" s="68">
        <v>356</v>
      </c>
      <c r="D77" s="68">
        <v>413</v>
      </c>
      <c r="E77" s="68">
        <v>769</v>
      </c>
      <c r="G77" s="68">
        <v>463</v>
      </c>
      <c r="H77" s="68">
        <v>458</v>
      </c>
      <c r="I77" s="68">
        <v>921</v>
      </c>
      <c r="K77" s="83">
        <v>0</v>
      </c>
      <c r="L77" s="83">
        <v>1.924</v>
      </c>
      <c r="M77" s="83">
        <v>1.924</v>
      </c>
      <c r="O77" s="83">
        <v>0</v>
      </c>
      <c r="P77" s="83">
        <v>7.997</v>
      </c>
      <c r="Q77" s="83">
        <v>7.997</v>
      </c>
    </row>
    <row r="78" spans="1:17" s="25" customFormat="1" ht="12.75" customHeight="1">
      <c r="A78" s="123" t="s">
        <v>44</v>
      </c>
      <c r="B78" s="123"/>
      <c r="C78" s="68">
        <v>2955</v>
      </c>
      <c r="D78" s="68">
        <v>2354</v>
      </c>
      <c r="E78" s="68">
        <v>5309</v>
      </c>
      <c r="G78" s="68">
        <v>3314</v>
      </c>
      <c r="H78" s="68">
        <v>2811</v>
      </c>
      <c r="I78" s="68">
        <v>6125</v>
      </c>
      <c r="K78" s="83">
        <v>109.533</v>
      </c>
      <c r="L78" s="83">
        <v>18.329</v>
      </c>
      <c r="M78" s="83">
        <v>127.862</v>
      </c>
      <c r="O78" s="83">
        <v>197.482</v>
      </c>
      <c r="P78" s="83">
        <v>15.729</v>
      </c>
      <c r="Q78" s="83">
        <v>213.211</v>
      </c>
    </row>
    <row r="79" spans="1:17" s="25" customFormat="1" ht="12.75" customHeight="1">
      <c r="A79" s="123" t="s">
        <v>10</v>
      </c>
      <c r="B79" s="123"/>
      <c r="C79" s="68">
        <v>18611</v>
      </c>
      <c r="D79" s="68">
        <v>20559</v>
      </c>
      <c r="E79" s="68">
        <v>39170</v>
      </c>
      <c r="G79" s="68">
        <v>18501</v>
      </c>
      <c r="H79" s="68">
        <v>21116</v>
      </c>
      <c r="I79" s="68">
        <v>39617</v>
      </c>
      <c r="K79" s="83">
        <v>1662.411</v>
      </c>
      <c r="L79" s="83">
        <v>1017.821</v>
      </c>
      <c r="M79" s="83">
        <v>2680.232</v>
      </c>
      <c r="O79" s="83">
        <v>1988.035</v>
      </c>
      <c r="P79" s="83">
        <v>1171.962</v>
      </c>
      <c r="Q79" s="83">
        <v>3159.9970000000003</v>
      </c>
    </row>
    <row r="80" spans="1:17" s="25" customFormat="1" ht="12.75" customHeight="1">
      <c r="A80" s="123" t="s">
        <v>45</v>
      </c>
      <c r="B80" s="123"/>
      <c r="C80" s="68">
        <v>0</v>
      </c>
      <c r="D80" s="68">
        <v>160</v>
      </c>
      <c r="E80" s="68">
        <v>160</v>
      </c>
      <c r="G80" s="68">
        <v>0</v>
      </c>
      <c r="H80" s="68">
        <v>59</v>
      </c>
      <c r="I80" s="68">
        <v>59</v>
      </c>
      <c r="K80" s="83">
        <v>0</v>
      </c>
      <c r="L80" s="83">
        <v>0</v>
      </c>
      <c r="M80" s="83">
        <v>0</v>
      </c>
      <c r="O80" s="83">
        <v>0</v>
      </c>
      <c r="P80" s="83">
        <v>0</v>
      </c>
      <c r="Q80" s="83">
        <v>0</v>
      </c>
    </row>
    <row r="81" spans="1:17" s="25" customFormat="1" ht="12.75" customHeight="1">
      <c r="A81" s="123" t="s">
        <v>46</v>
      </c>
      <c r="B81" s="123"/>
      <c r="C81" s="68">
        <v>942</v>
      </c>
      <c r="D81" s="68">
        <v>1033</v>
      </c>
      <c r="E81" s="68">
        <v>1975</v>
      </c>
      <c r="G81" s="68">
        <v>1380</v>
      </c>
      <c r="H81" s="68">
        <v>1431</v>
      </c>
      <c r="I81" s="68">
        <v>2811</v>
      </c>
      <c r="K81" s="83">
        <v>29.336</v>
      </c>
      <c r="L81" s="83">
        <v>23.268</v>
      </c>
      <c r="M81" s="83">
        <v>52.604</v>
      </c>
      <c r="O81" s="83">
        <v>78.559</v>
      </c>
      <c r="P81" s="83">
        <v>31.378</v>
      </c>
      <c r="Q81" s="83">
        <v>109.937</v>
      </c>
    </row>
    <row r="82" spans="1:17" s="25" customFormat="1" ht="12.75" customHeight="1">
      <c r="A82" s="123" t="s">
        <v>55</v>
      </c>
      <c r="B82" s="123"/>
      <c r="C82" s="68">
        <v>0</v>
      </c>
      <c r="D82" s="68">
        <v>0</v>
      </c>
      <c r="E82" s="68">
        <v>0</v>
      </c>
      <c r="G82" s="68">
        <v>1759</v>
      </c>
      <c r="H82" s="68">
        <v>2029</v>
      </c>
      <c r="I82" s="68">
        <v>3788</v>
      </c>
      <c r="K82" s="83">
        <v>0</v>
      </c>
      <c r="L82" s="83">
        <v>0</v>
      </c>
      <c r="M82" s="83">
        <v>0</v>
      </c>
      <c r="O82" s="83">
        <v>32.59</v>
      </c>
      <c r="P82" s="83">
        <v>76.854</v>
      </c>
      <c r="Q82" s="83">
        <v>109.444</v>
      </c>
    </row>
    <row r="83" spans="1:17" s="25" customFormat="1" ht="12.75" customHeight="1">
      <c r="A83" s="123" t="s">
        <v>11</v>
      </c>
      <c r="B83" s="123"/>
      <c r="C83" s="68">
        <v>21742</v>
      </c>
      <c r="D83" s="68">
        <v>21524</v>
      </c>
      <c r="E83" s="68">
        <v>43266</v>
      </c>
      <c r="G83" s="68">
        <v>29425</v>
      </c>
      <c r="H83" s="68">
        <v>31258</v>
      </c>
      <c r="I83" s="68">
        <v>60683</v>
      </c>
      <c r="K83" s="83">
        <v>1042.648</v>
      </c>
      <c r="L83" s="83">
        <v>418.025</v>
      </c>
      <c r="M83" s="83">
        <v>1460.6729999999998</v>
      </c>
      <c r="O83" s="83">
        <v>1519.904</v>
      </c>
      <c r="P83" s="83">
        <v>490.746</v>
      </c>
      <c r="Q83" s="83">
        <v>2010.65</v>
      </c>
    </row>
    <row r="84" spans="1:17" s="25" customFormat="1" ht="12.75" customHeight="1">
      <c r="A84" s="123" t="s">
        <v>47</v>
      </c>
      <c r="B84" s="123"/>
      <c r="C84" s="68">
        <v>6352</v>
      </c>
      <c r="D84" s="68">
        <v>7034</v>
      </c>
      <c r="E84" s="68">
        <v>13386</v>
      </c>
      <c r="G84" s="68">
        <v>6504</v>
      </c>
      <c r="H84" s="68">
        <v>8195</v>
      </c>
      <c r="I84" s="68">
        <v>14699</v>
      </c>
      <c r="K84" s="83">
        <v>109.756</v>
      </c>
      <c r="L84" s="83">
        <v>40.866</v>
      </c>
      <c r="M84" s="83">
        <v>150.622</v>
      </c>
      <c r="O84" s="83">
        <v>114.451</v>
      </c>
      <c r="P84" s="83">
        <v>31.64</v>
      </c>
      <c r="Q84" s="83">
        <v>146.091</v>
      </c>
    </row>
    <row r="85" spans="1:17" s="25" customFormat="1" ht="12.75" customHeight="1">
      <c r="A85" s="123" t="s">
        <v>22</v>
      </c>
      <c r="B85" s="123"/>
      <c r="C85" s="68">
        <v>13232</v>
      </c>
      <c r="D85" s="68">
        <v>15294</v>
      </c>
      <c r="E85" s="68">
        <v>28526</v>
      </c>
      <c r="G85" s="68">
        <v>15182</v>
      </c>
      <c r="H85" s="68">
        <v>17742</v>
      </c>
      <c r="I85" s="68">
        <v>32924</v>
      </c>
      <c r="K85" s="83">
        <v>177.834</v>
      </c>
      <c r="L85" s="83">
        <v>376.593</v>
      </c>
      <c r="M85" s="83">
        <v>554.427</v>
      </c>
      <c r="O85" s="83">
        <v>155.711</v>
      </c>
      <c r="P85" s="83">
        <v>304.592</v>
      </c>
      <c r="Q85" s="83">
        <v>460.303</v>
      </c>
    </row>
    <row r="86" spans="1:17" s="25" customFormat="1" ht="12.75" customHeight="1">
      <c r="A86" s="123" t="s">
        <v>48</v>
      </c>
      <c r="B86" s="123"/>
      <c r="C86" s="68">
        <v>0</v>
      </c>
      <c r="D86" s="68">
        <v>0</v>
      </c>
      <c r="E86" s="68">
        <v>0</v>
      </c>
      <c r="G86" s="68">
        <v>0</v>
      </c>
      <c r="H86" s="68">
        <v>0</v>
      </c>
      <c r="I86" s="68">
        <v>0</v>
      </c>
      <c r="K86" s="83">
        <v>131.779</v>
      </c>
      <c r="L86" s="83">
        <v>0</v>
      </c>
      <c r="M86" s="83">
        <v>131.779</v>
      </c>
      <c r="O86" s="83">
        <v>0</v>
      </c>
      <c r="P86" s="83">
        <v>0</v>
      </c>
      <c r="Q86" s="83">
        <v>0</v>
      </c>
    </row>
    <row r="87" spans="1:17" s="25" customFormat="1" ht="12.75" customHeight="1">
      <c r="A87" s="123" t="s">
        <v>23</v>
      </c>
      <c r="B87" s="123"/>
      <c r="C87" s="68">
        <v>1919</v>
      </c>
      <c r="D87" s="68">
        <v>1482</v>
      </c>
      <c r="E87" s="68">
        <v>3401</v>
      </c>
      <c r="G87" s="68">
        <v>2016</v>
      </c>
      <c r="H87" s="68">
        <v>1382</v>
      </c>
      <c r="I87" s="68">
        <v>3398</v>
      </c>
      <c r="K87" s="83">
        <v>115.09</v>
      </c>
      <c r="L87" s="83">
        <v>32.042</v>
      </c>
      <c r="M87" s="83">
        <v>147.132</v>
      </c>
      <c r="O87" s="83">
        <v>153.642</v>
      </c>
      <c r="P87" s="83">
        <v>50.447</v>
      </c>
      <c r="Q87" s="83">
        <v>204.089</v>
      </c>
    </row>
    <row r="88" spans="1:17" s="25" customFormat="1" ht="12.75" customHeight="1">
      <c r="A88" s="123" t="s">
        <v>49</v>
      </c>
      <c r="B88" s="123"/>
      <c r="C88" s="68">
        <v>633</v>
      </c>
      <c r="D88" s="68">
        <v>550</v>
      </c>
      <c r="E88" s="68">
        <v>1183</v>
      </c>
      <c r="G88" s="68">
        <v>658</v>
      </c>
      <c r="H88" s="68">
        <v>606</v>
      </c>
      <c r="I88" s="68">
        <v>1264</v>
      </c>
      <c r="K88" s="83">
        <v>28.747</v>
      </c>
      <c r="L88" s="83">
        <v>19.495</v>
      </c>
      <c r="M88" s="83">
        <v>48.242000000000004</v>
      </c>
      <c r="O88" s="83">
        <v>11.064</v>
      </c>
      <c r="P88" s="83">
        <v>8.69</v>
      </c>
      <c r="Q88" s="83">
        <v>19.753999999999998</v>
      </c>
    </row>
    <row r="89" spans="1:17" s="25" customFormat="1" ht="12.75" customHeight="1">
      <c r="A89" s="123" t="s">
        <v>24</v>
      </c>
      <c r="B89" s="123"/>
      <c r="C89" s="68">
        <v>5177</v>
      </c>
      <c r="D89" s="68">
        <v>5308</v>
      </c>
      <c r="E89" s="68">
        <v>10485</v>
      </c>
      <c r="G89" s="68">
        <v>4983</v>
      </c>
      <c r="H89" s="68">
        <v>5098</v>
      </c>
      <c r="I89" s="68">
        <v>10081</v>
      </c>
      <c r="K89" s="83">
        <v>51.524</v>
      </c>
      <c r="L89" s="83">
        <v>70.421</v>
      </c>
      <c r="M89" s="83">
        <v>121.94500000000001</v>
      </c>
      <c r="O89" s="83">
        <v>93.379</v>
      </c>
      <c r="P89" s="83">
        <v>45.809</v>
      </c>
      <c r="Q89" s="83">
        <v>139.188</v>
      </c>
    </row>
    <row r="90" spans="1:17" s="25" customFormat="1" ht="12.75" customHeight="1">
      <c r="A90" s="123" t="s">
        <v>50</v>
      </c>
      <c r="B90" s="123"/>
      <c r="C90" s="68">
        <v>0</v>
      </c>
      <c r="D90" s="68">
        <v>0</v>
      </c>
      <c r="E90" s="68">
        <v>0</v>
      </c>
      <c r="G90" s="68">
        <v>0</v>
      </c>
      <c r="H90" s="68">
        <v>0</v>
      </c>
      <c r="I90" s="68">
        <v>0</v>
      </c>
      <c r="K90" s="83">
        <v>117.3</v>
      </c>
      <c r="L90" s="83">
        <v>0</v>
      </c>
      <c r="M90" s="83">
        <v>117.3</v>
      </c>
      <c r="O90" s="83">
        <v>136.884</v>
      </c>
      <c r="P90" s="83">
        <v>0</v>
      </c>
      <c r="Q90" s="83">
        <v>136.884</v>
      </c>
    </row>
    <row r="91" spans="1:17" s="25" customFormat="1" ht="12.75" customHeight="1">
      <c r="A91" s="123" t="s">
        <v>51</v>
      </c>
      <c r="B91" s="123"/>
      <c r="C91" s="68">
        <v>0</v>
      </c>
      <c r="D91" s="68">
        <v>0</v>
      </c>
      <c r="E91" s="68">
        <v>0</v>
      </c>
      <c r="G91" s="68">
        <v>1319</v>
      </c>
      <c r="H91" s="68">
        <v>1271</v>
      </c>
      <c r="I91" s="68">
        <v>2590</v>
      </c>
      <c r="K91" s="83">
        <v>0</v>
      </c>
      <c r="L91" s="83">
        <v>0</v>
      </c>
      <c r="M91" s="83">
        <v>0</v>
      </c>
      <c r="O91" s="83">
        <v>52.142</v>
      </c>
      <c r="P91" s="83">
        <v>0</v>
      </c>
      <c r="Q91" s="83">
        <v>52.142</v>
      </c>
    </row>
    <row r="92" spans="1:17" s="25" customFormat="1" ht="12.75" customHeight="1">
      <c r="A92" s="123" t="s">
        <v>29</v>
      </c>
      <c r="B92" s="123"/>
      <c r="C92" s="68">
        <v>670</v>
      </c>
      <c r="D92" s="68">
        <v>821</v>
      </c>
      <c r="E92" s="68">
        <v>1491</v>
      </c>
      <c r="G92" s="68">
        <v>327</v>
      </c>
      <c r="H92" s="68">
        <v>282</v>
      </c>
      <c r="I92" s="68">
        <v>609</v>
      </c>
      <c r="K92" s="83">
        <v>2.286</v>
      </c>
      <c r="L92" s="83">
        <v>0.185</v>
      </c>
      <c r="M92" s="83">
        <v>2.471</v>
      </c>
      <c r="O92" s="83">
        <v>0</v>
      </c>
      <c r="P92" s="83">
        <v>0</v>
      </c>
      <c r="Q92" s="83">
        <v>0</v>
      </c>
    </row>
    <row r="93" spans="1:17" s="25" customFormat="1" ht="12.75" customHeight="1">
      <c r="A93" s="123" t="s">
        <v>30</v>
      </c>
      <c r="B93" s="123"/>
      <c r="C93" s="68">
        <v>1849</v>
      </c>
      <c r="D93" s="68">
        <v>1835</v>
      </c>
      <c r="E93" s="68">
        <v>3684</v>
      </c>
      <c r="G93" s="68">
        <v>2273</v>
      </c>
      <c r="H93" s="68">
        <v>2377</v>
      </c>
      <c r="I93" s="68">
        <v>4650</v>
      </c>
      <c r="K93" s="83">
        <v>0</v>
      </c>
      <c r="L93" s="83">
        <v>0</v>
      </c>
      <c r="M93" s="83">
        <v>0</v>
      </c>
      <c r="O93" s="83">
        <v>0</v>
      </c>
      <c r="P93" s="83">
        <v>0</v>
      </c>
      <c r="Q93" s="83">
        <v>0</v>
      </c>
    </row>
    <row r="94" spans="1:17" s="25" customFormat="1" ht="12.75" customHeight="1">
      <c r="A94" s="123" t="s">
        <v>308</v>
      </c>
      <c r="B94" s="123"/>
      <c r="C94" s="68">
        <v>44</v>
      </c>
      <c r="D94" s="68">
        <v>0</v>
      </c>
      <c r="E94" s="68">
        <v>44</v>
      </c>
      <c r="G94" s="68">
        <v>0</v>
      </c>
      <c r="H94" s="68">
        <v>0</v>
      </c>
      <c r="I94" s="68">
        <v>0</v>
      </c>
      <c r="K94" s="83">
        <v>0.08</v>
      </c>
      <c r="L94" s="83">
        <v>0</v>
      </c>
      <c r="M94" s="83">
        <v>0.08</v>
      </c>
      <c r="O94" s="83">
        <v>0</v>
      </c>
      <c r="P94" s="83">
        <v>0</v>
      </c>
      <c r="Q94" s="83">
        <v>0</v>
      </c>
    </row>
    <row r="95" spans="1:17" s="25" customFormat="1" ht="12.75" customHeight="1">
      <c r="A95" s="123" t="s">
        <v>31</v>
      </c>
      <c r="B95" s="123"/>
      <c r="C95" s="68">
        <v>1532</v>
      </c>
      <c r="D95" s="68">
        <v>2006</v>
      </c>
      <c r="E95" s="68">
        <v>3538</v>
      </c>
      <c r="G95" s="68">
        <v>1978</v>
      </c>
      <c r="H95" s="68">
        <v>2289</v>
      </c>
      <c r="I95" s="68">
        <v>4267</v>
      </c>
      <c r="K95" s="83">
        <v>46.403</v>
      </c>
      <c r="L95" s="83">
        <v>73.546</v>
      </c>
      <c r="M95" s="83">
        <v>119.94900000000001</v>
      </c>
      <c r="O95" s="83">
        <v>145.833</v>
      </c>
      <c r="P95" s="83">
        <v>167.218</v>
      </c>
      <c r="Q95" s="83">
        <v>313.051</v>
      </c>
    </row>
    <row r="96" spans="1:17" s="25" customFormat="1" ht="12.75" customHeight="1">
      <c r="A96" s="123" t="s">
        <v>52</v>
      </c>
      <c r="B96" s="123" t="s">
        <v>38</v>
      </c>
      <c r="C96" s="68">
        <v>3503</v>
      </c>
      <c r="D96" s="68">
        <v>3084</v>
      </c>
      <c r="E96" s="68">
        <v>6587</v>
      </c>
      <c r="G96" s="68">
        <v>5524</v>
      </c>
      <c r="H96" s="68">
        <v>5834</v>
      </c>
      <c r="I96" s="68">
        <v>11358</v>
      </c>
      <c r="K96" s="83">
        <v>149.797</v>
      </c>
      <c r="L96" s="83">
        <v>70.367</v>
      </c>
      <c r="M96" s="83">
        <v>220.164</v>
      </c>
      <c r="O96" s="83">
        <v>286.251</v>
      </c>
      <c r="P96" s="83">
        <v>181.587</v>
      </c>
      <c r="Q96" s="83">
        <v>467.83799999999997</v>
      </c>
    </row>
    <row r="97" spans="1:17" s="25" customFormat="1" ht="12.75" customHeight="1">
      <c r="A97" s="123" t="s">
        <v>12</v>
      </c>
      <c r="B97" s="123"/>
      <c r="C97" s="68">
        <v>30694</v>
      </c>
      <c r="D97" s="68">
        <v>32349</v>
      </c>
      <c r="E97" s="68">
        <v>63043</v>
      </c>
      <c r="G97" s="68">
        <v>32811</v>
      </c>
      <c r="H97" s="68">
        <v>36219</v>
      </c>
      <c r="I97" s="68">
        <v>69030</v>
      </c>
      <c r="K97" s="83">
        <v>1945.866</v>
      </c>
      <c r="L97" s="83">
        <v>1512.405</v>
      </c>
      <c r="M97" s="83">
        <v>3458.2709999999997</v>
      </c>
      <c r="O97" s="83">
        <v>1966.617</v>
      </c>
      <c r="P97" s="83">
        <v>1768.136</v>
      </c>
      <c r="Q97" s="83">
        <v>3734.7529999999997</v>
      </c>
    </row>
    <row r="98" spans="1:17" s="25" customFormat="1" ht="12.75" customHeight="1">
      <c r="A98" s="123" t="s">
        <v>34</v>
      </c>
      <c r="B98" s="123"/>
      <c r="C98" s="68">
        <v>5153</v>
      </c>
      <c r="D98" s="68">
        <v>5016</v>
      </c>
      <c r="E98" s="68">
        <v>10169</v>
      </c>
      <c r="G98" s="68">
        <v>5570</v>
      </c>
      <c r="H98" s="68">
        <v>5339</v>
      </c>
      <c r="I98" s="68">
        <v>10909</v>
      </c>
      <c r="K98" s="83">
        <v>16.52</v>
      </c>
      <c r="L98" s="83">
        <v>11.723</v>
      </c>
      <c r="M98" s="83">
        <v>28.243000000000002</v>
      </c>
      <c r="O98" s="83">
        <v>20.005</v>
      </c>
      <c r="P98" s="83">
        <v>17.827</v>
      </c>
      <c r="Q98" s="83">
        <v>37.832</v>
      </c>
    </row>
    <row r="99" spans="1:17" s="25" customFormat="1" ht="12.75" customHeight="1">
      <c r="A99" s="124" t="s">
        <v>7</v>
      </c>
      <c r="B99" s="124" t="s">
        <v>38</v>
      </c>
      <c r="C99" s="68">
        <v>203480</v>
      </c>
      <c r="D99" s="68">
        <v>205689</v>
      </c>
      <c r="E99" s="68">
        <v>409169</v>
      </c>
      <c r="G99" s="68">
        <v>231394</v>
      </c>
      <c r="H99" s="68">
        <v>241957</v>
      </c>
      <c r="I99" s="68">
        <v>473351</v>
      </c>
      <c r="K99" s="83">
        <v>8840.799000000003</v>
      </c>
      <c r="L99" s="83">
        <v>6552.277</v>
      </c>
      <c r="M99" s="83">
        <v>15393.076000000003</v>
      </c>
      <c r="O99" s="83">
        <v>11173.585000000001</v>
      </c>
      <c r="P99" s="83">
        <v>7941.747</v>
      </c>
      <c r="Q99" s="83">
        <v>19115.332000000002</v>
      </c>
    </row>
    <row r="100" spans="1:17" s="25" customFormat="1" ht="12.75" customHeight="1">
      <c r="A100" s="123" t="s">
        <v>13</v>
      </c>
      <c r="B100" s="123" t="s">
        <v>53</v>
      </c>
      <c r="C100" s="68">
        <v>408</v>
      </c>
      <c r="D100" s="68">
        <v>405</v>
      </c>
      <c r="E100" s="68">
        <v>813</v>
      </c>
      <c r="G100" s="68">
        <v>338</v>
      </c>
      <c r="H100" s="68">
        <v>341</v>
      </c>
      <c r="I100" s="68">
        <v>679</v>
      </c>
      <c r="K100" s="83">
        <v>8.059</v>
      </c>
      <c r="L100" s="83">
        <v>0.5</v>
      </c>
      <c r="M100" s="83">
        <v>8.559</v>
      </c>
      <c r="O100" s="83">
        <v>5.922</v>
      </c>
      <c r="P100" s="83">
        <v>0.306</v>
      </c>
      <c r="Q100" s="83">
        <v>6.228</v>
      </c>
    </row>
    <row r="101" spans="1:17" s="25" customFormat="1" ht="12.75" customHeight="1">
      <c r="A101" s="124" t="s">
        <v>7</v>
      </c>
      <c r="B101" s="124" t="s">
        <v>53</v>
      </c>
      <c r="C101" s="68">
        <v>408</v>
      </c>
      <c r="D101" s="68">
        <v>405</v>
      </c>
      <c r="E101" s="68">
        <v>813</v>
      </c>
      <c r="G101" s="68">
        <v>338</v>
      </c>
      <c r="H101" s="68">
        <v>341</v>
      </c>
      <c r="I101" s="68">
        <v>679</v>
      </c>
      <c r="K101" s="83">
        <v>8.059</v>
      </c>
      <c r="L101" s="83">
        <v>0.5</v>
      </c>
      <c r="M101" s="83">
        <v>8.559</v>
      </c>
      <c r="O101" s="83">
        <v>5.922</v>
      </c>
      <c r="P101" s="83">
        <v>0.306</v>
      </c>
      <c r="Q101" s="83">
        <v>6.228</v>
      </c>
    </row>
    <row r="102" spans="1:17" s="25" customFormat="1" ht="12.75" customHeight="1">
      <c r="A102" s="123" t="s">
        <v>13</v>
      </c>
      <c r="B102" s="123" t="s">
        <v>54</v>
      </c>
      <c r="C102" s="68">
        <v>4420</v>
      </c>
      <c r="D102" s="68">
        <v>4081</v>
      </c>
      <c r="E102" s="68">
        <v>8501</v>
      </c>
      <c r="G102" s="68">
        <v>4392</v>
      </c>
      <c r="H102" s="68">
        <v>4045</v>
      </c>
      <c r="I102" s="68">
        <v>8437</v>
      </c>
      <c r="K102" s="83">
        <v>107.421</v>
      </c>
      <c r="L102" s="83">
        <v>89.36</v>
      </c>
      <c r="M102" s="83">
        <v>196.781</v>
      </c>
      <c r="O102" s="83">
        <v>134.456</v>
      </c>
      <c r="P102" s="83">
        <v>158.961</v>
      </c>
      <c r="Q102" s="83">
        <v>293.41700000000003</v>
      </c>
    </row>
    <row r="103" spans="1:17" s="25" customFormat="1" ht="12.75" customHeight="1">
      <c r="A103" s="123" t="s">
        <v>15</v>
      </c>
      <c r="B103" s="123"/>
      <c r="C103" s="68">
        <v>2135</v>
      </c>
      <c r="D103" s="68">
        <v>1736</v>
      </c>
      <c r="E103" s="68">
        <v>3871</v>
      </c>
      <c r="G103" s="68">
        <v>2497</v>
      </c>
      <c r="H103" s="68">
        <v>2059</v>
      </c>
      <c r="I103" s="68">
        <v>4556</v>
      </c>
      <c r="K103" s="83">
        <v>5.024</v>
      </c>
      <c r="L103" s="83">
        <v>22.757</v>
      </c>
      <c r="M103" s="83">
        <v>27.781000000000002</v>
      </c>
      <c r="O103" s="83">
        <v>31.167</v>
      </c>
      <c r="P103" s="83">
        <v>13.547</v>
      </c>
      <c r="Q103" s="83">
        <v>44.714</v>
      </c>
    </row>
    <row r="104" spans="1:17" s="25" customFormat="1" ht="12.75" customHeight="1">
      <c r="A104" s="123" t="s">
        <v>16</v>
      </c>
      <c r="B104" s="123"/>
      <c r="C104" s="68">
        <v>4511</v>
      </c>
      <c r="D104" s="68">
        <v>2894</v>
      </c>
      <c r="E104" s="68">
        <v>7405</v>
      </c>
      <c r="G104" s="68">
        <v>4550</v>
      </c>
      <c r="H104" s="68">
        <v>3128</v>
      </c>
      <c r="I104" s="68">
        <v>7678</v>
      </c>
      <c r="K104" s="83">
        <v>148.711</v>
      </c>
      <c r="L104" s="83">
        <v>63.343</v>
      </c>
      <c r="M104" s="83">
        <v>212.05400000000003</v>
      </c>
      <c r="O104" s="83">
        <v>325.357</v>
      </c>
      <c r="P104" s="83">
        <v>106.77</v>
      </c>
      <c r="Q104" s="83">
        <v>432.127</v>
      </c>
    </row>
    <row r="105" spans="1:17" s="25" customFormat="1" ht="12.75" customHeight="1">
      <c r="A105" s="123" t="s">
        <v>8</v>
      </c>
      <c r="B105" s="123"/>
      <c r="C105" s="68">
        <v>22469</v>
      </c>
      <c r="D105" s="68">
        <v>21878</v>
      </c>
      <c r="E105" s="68">
        <v>44347</v>
      </c>
      <c r="G105" s="68">
        <v>33070</v>
      </c>
      <c r="H105" s="68">
        <v>32374</v>
      </c>
      <c r="I105" s="68">
        <v>65444</v>
      </c>
      <c r="K105" s="83">
        <v>9.465</v>
      </c>
      <c r="L105" s="83">
        <v>11.304</v>
      </c>
      <c r="M105" s="83">
        <v>20.769</v>
      </c>
      <c r="O105" s="83">
        <v>21.948</v>
      </c>
      <c r="P105" s="83">
        <v>4.347</v>
      </c>
      <c r="Q105" s="83">
        <v>26.295</v>
      </c>
    </row>
    <row r="106" spans="1:17" s="25" customFormat="1" ht="12.75" customHeight="1">
      <c r="A106" s="123" t="s">
        <v>18</v>
      </c>
      <c r="B106" s="123"/>
      <c r="C106" s="68">
        <v>11559</v>
      </c>
      <c r="D106" s="68">
        <v>11798</v>
      </c>
      <c r="E106" s="68">
        <v>23357</v>
      </c>
      <c r="G106" s="68">
        <v>12666</v>
      </c>
      <c r="H106" s="68">
        <v>12645</v>
      </c>
      <c r="I106" s="68">
        <v>25311</v>
      </c>
      <c r="K106" s="83">
        <v>282.658</v>
      </c>
      <c r="L106" s="83">
        <v>432.947</v>
      </c>
      <c r="M106" s="83">
        <v>715.605</v>
      </c>
      <c r="O106" s="83">
        <v>436.099</v>
      </c>
      <c r="P106" s="83">
        <v>290.386</v>
      </c>
      <c r="Q106" s="83">
        <v>726.485</v>
      </c>
    </row>
    <row r="107" spans="1:17" s="25" customFormat="1" ht="12.75" customHeight="1">
      <c r="A107" s="123" t="s">
        <v>10</v>
      </c>
      <c r="B107" s="123"/>
      <c r="C107" s="68">
        <v>7109</v>
      </c>
      <c r="D107" s="68">
        <v>7272</v>
      </c>
      <c r="E107" s="68">
        <v>14381</v>
      </c>
      <c r="G107" s="68">
        <v>7000</v>
      </c>
      <c r="H107" s="68">
        <v>7374</v>
      </c>
      <c r="I107" s="68">
        <v>14374</v>
      </c>
      <c r="K107" s="83">
        <v>341.011</v>
      </c>
      <c r="L107" s="83">
        <v>139.442</v>
      </c>
      <c r="M107" s="83">
        <v>480.45300000000003</v>
      </c>
      <c r="O107" s="83">
        <v>499.196</v>
      </c>
      <c r="P107" s="83">
        <v>125.083</v>
      </c>
      <c r="Q107" s="83">
        <v>624.279</v>
      </c>
    </row>
    <row r="108" spans="1:17" s="25" customFormat="1" ht="12.75" customHeight="1">
      <c r="A108" s="123" t="s">
        <v>46</v>
      </c>
      <c r="B108" s="123"/>
      <c r="C108" s="68">
        <v>1516</v>
      </c>
      <c r="D108" s="68">
        <v>1307</v>
      </c>
      <c r="E108" s="68">
        <v>2823</v>
      </c>
      <c r="G108" s="68">
        <v>1135</v>
      </c>
      <c r="H108" s="68">
        <v>948</v>
      </c>
      <c r="I108" s="68">
        <v>2083</v>
      </c>
      <c r="K108" s="83">
        <v>2.357</v>
      </c>
      <c r="L108" s="83">
        <v>0.847</v>
      </c>
      <c r="M108" s="83">
        <v>3.204</v>
      </c>
      <c r="O108" s="83">
        <v>0</v>
      </c>
      <c r="P108" s="83">
        <v>0</v>
      </c>
      <c r="Q108" s="83">
        <v>0</v>
      </c>
    </row>
    <row r="109" spans="1:17" s="25" customFormat="1" ht="12.75" customHeight="1">
      <c r="A109" s="123" t="s">
        <v>55</v>
      </c>
      <c r="B109" s="123"/>
      <c r="C109" s="68">
        <v>4314</v>
      </c>
      <c r="D109" s="68">
        <v>3770</v>
      </c>
      <c r="E109" s="68">
        <v>8084</v>
      </c>
      <c r="G109" s="68">
        <v>4147</v>
      </c>
      <c r="H109" s="68">
        <v>4176</v>
      </c>
      <c r="I109" s="68">
        <v>8323</v>
      </c>
      <c r="K109" s="83">
        <v>31.211</v>
      </c>
      <c r="L109" s="83">
        <v>102.796</v>
      </c>
      <c r="M109" s="83">
        <v>134.007</v>
      </c>
      <c r="O109" s="83">
        <v>34.511</v>
      </c>
      <c r="P109" s="83">
        <v>256.203</v>
      </c>
      <c r="Q109" s="83">
        <v>290.714</v>
      </c>
    </row>
    <row r="110" spans="1:17" s="25" customFormat="1" ht="12.75" customHeight="1">
      <c r="A110" s="123" t="s">
        <v>11</v>
      </c>
      <c r="B110" s="123"/>
      <c r="C110" s="68">
        <v>15887</v>
      </c>
      <c r="D110" s="68">
        <v>14612</v>
      </c>
      <c r="E110" s="68">
        <v>30499</v>
      </c>
      <c r="G110" s="68">
        <v>18361</v>
      </c>
      <c r="H110" s="68">
        <v>19847</v>
      </c>
      <c r="I110" s="68">
        <v>38208</v>
      </c>
      <c r="K110" s="83">
        <v>287.988</v>
      </c>
      <c r="L110" s="83">
        <v>115.687</v>
      </c>
      <c r="M110" s="83">
        <v>403.675</v>
      </c>
      <c r="O110" s="83">
        <v>519.245</v>
      </c>
      <c r="P110" s="83">
        <v>81.009</v>
      </c>
      <c r="Q110" s="83">
        <v>600.254</v>
      </c>
    </row>
    <row r="111" spans="1:17" s="25" customFormat="1" ht="12.75" customHeight="1">
      <c r="A111" s="123" t="s">
        <v>49</v>
      </c>
      <c r="B111" s="123"/>
      <c r="C111" s="68">
        <v>594</v>
      </c>
      <c r="D111" s="68">
        <v>520</v>
      </c>
      <c r="E111" s="68">
        <v>1114</v>
      </c>
      <c r="G111" s="68">
        <v>885</v>
      </c>
      <c r="H111" s="68">
        <v>905</v>
      </c>
      <c r="I111" s="68">
        <v>1790</v>
      </c>
      <c r="K111" s="83">
        <v>5.4</v>
      </c>
      <c r="L111" s="83">
        <v>25.365</v>
      </c>
      <c r="M111" s="83">
        <v>30.765</v>
      </c>
      <c r="O111" s="83">
        <v>13.598</v>
      </c>
      <c r="P111" s="83">
        <v>15.548</v>
      </c>
      <c r="Q111" s="83">
        <v>29.146</v>
      </c>
    </row>
    <row r="112" spans="1:17" s="25" customFormat="1" ht="12.75" customHeight="1">
      <c r="A112" s="123" t="s">
        <v>51</v>
      </c>
      <c r="B112" s="123"/>
      <c r="C112" s="68">
        <v>0</v>
      </c>
      <c r="D112" s="68">
        <v>2108</v>
      </c>
      <c r="E112" s="68">
        <v>2108</v>
      </c>
      <c r="G112" s="68">
        <v>1271</v>
      </c>
      <c r="H112" s="68">
        <v>1966</v>
      </c>
      <c r="I112" s="68">
        <v>3237</v>
      </c>
      <c r="K112" s="83">
        <v>0</v>
      </c>
      <c r="L112" s="83">
        <v>0.07</v>
      </c>
      <c r="M112" s="83">
        <v>0.07</v>
      </c>
      <c r="O112" s="83">
        <v>0</v>
      </c>
      <c r="P112" s="83">
        <v>0</v>
      </c>
      <c r="Q112" s="83">
        <v>0</v>
      </c>
    </row>
    <row r="113" spans="1:17" s="25" customFormat="1" ht="12.75" customHeight="1">
      <c r="A113" s="123" t="s">
        <v>12</v>
      </c>
      <c r="B113" s="123"/>
      <c r="C113" s="68">
        <v>35609</v>
      </c>
      <c r="D113" s="68">
        <v>34512</v>
      </c>
      <c r="E113" s="68">
        <v>70121</v>
      </c>
      <c r="G113" s="68">
        <v>33193</v>
      </c>
      <c r="H113" s="68">
        <v>33025</v>
      </c>
      <c r="I113" s="68">
        <v>66218</v>
      </c>
      <c r="K113" s="83">
        <v>930.997</v>
      </c>
      <c r="L113" s="83">
        <v>1044.231</v>
      </c>
      <c r="M113" s="83">
        <v>1975.228</v>
      </c>
      <c r="O113" s="83">
        <v>1156.151</v>
      </c>
      <c r="P113" s="83">
        <v>1082.549</v>
      </c>
      <c r="Q113" s="83">
        <v>2238.7</v>
      </c>
    </row>
    <row r="114" spans="1:17" s="25" customFormat="1" ht="12.75" customHeight="1">
      <c r="A114" s="123" t="s">
        <v>33</v>
      </c>
      <c r="B114" s="123"/>
      <c r="C114" s="68">
        <v>603</v>
      </c>
      <c r="D114" s="68">
        <v>418</v>
      </c>
      <c r="E114" s="68">
        <v>1021</v>
      </c>
      <c r="G114" s="68">
        <v>1812</v>
      </c>
      <c r="H114" s="68">
        <v>2274</v>
      </c>
      <c r="I114" s="68">
        <v>4086</v>
      </c>
      <c r="K114" s="83">
        <v>19.56</v>
      </c>
      <c r="L114" s="83">
        <v>23.04</v>
      </c>
      <c r="M114" s="83">
        <v>42.599999999999994</v>
      </c>
      <c r="O114" s="83">
        <v>38.575</v>
      </c>
      <c r="P114" s="83">
        <v>77.259</v>
      </c>
      <c r="Q114" s="83">
        <v>115.834</v>
      </c>
    </row>
    <row r="115" spans="1:17" s="25" customFormat="1" ht="12.75" customHeight="1">
      <c r="A115" s="124" t="s">
        <v>7</v>
      </c>
      <c r="B115" s="124" t="s">
        <v>54</v>
      </c>
      <c r="C115" s="68">
        <v>110726</v>
      </c>
      <c r="D115" s="68">
        <v>106906</v>
      </c>
      <c r="E115" s="68">
        <v>217632</v>
      </c>
      <c r="G115" s="68">
        <v>124979</v>
      </c>
      <c r="H115" s="68">
        <v>124766</v>
      </c>
      <c r="I115" s="68">
        <v>249745</v>
      </c>
      <c r="K115" s="83">
        <v>2171.803</v>
      </c>
      <c r="L115" s="83">
        <v>2071.1890000000003</v>
      </c>
      <c r="M115" s="83">
        <v>4242.992</v>
      </c>
      <c r="O115" s="83">
        <v>3210.303</v>
      </c>
      <c r="P115" s="83">
        <v>2211.662</v>
      </c>
      <c r="Q115" s="83">
        <v>5421.965</v>
      </c>
    </row>
    <row r="116" spans="1:17" s="25" customFormat="1" ht="12.75" customHeight="1">
      <c r="A116" s="123" t="s">
        <v>8</v>
      </c>
      <c r="B116" s="123" t="s">
        <v>329</v>
      </c>
      <c r="C116" s="68">
        <v>0</v>
      </c>
      <c r="D116" s="68">
        <v>0</v>
      </c>
      <c r="E116" s="68">
        <v>0</v>
      </c>
      <c r="G116" s="68">
        <v>118</v>
      </c>
      <c r="H116" s="68">
        <v>251</v>
      </c>
      <c r="I116" s="68">
        <v>369</v>
      </c>
      <c r="K116" s="83">
        <v>0</v>
      </c>
      <c r="L116" s="83">
        <v>0</v>
      </c>
      <c r="M116" s="83">
        <v>0</v>
      </c>
      <c r="O116" s="83">
        <v>0</v>
      </c>
      <c r="P116" s="83">
        <v>0</v>
      </c>
      <c r="Q116" s="83">
        <v>0</v>
      </c>
    </row>
    <row r="117" spans="1:17" s="25" customFormat="1" ht="12.75" customHeight="1">
      <c r="A117" s="124" t="s">
        <v>7</v>
      </c>
      <c r="B117" s="124" t="s">
        <v>329</v>
      </c>
      <c r="C117" s="68">
        <v>0</v>
      </c>
      <c r="D117" s="68">
        <v>0</v>
      </c>
      <c r="E117" s="68">
        <v>0</v>
      </c>
      <c r="G117" s="68">
        <v>118</v>
      </c>
      <c r="H117" s="68">
        <v>251</v>
      </c>
      <c r="I117" s="68">
        <v>369</v>
      </c>
      <c r="K117" s="83">
        <v>0</v>
      </c>
      <c r="L117" s="83">
        <v>0</v>
      </c>
      <c r="M117" s="83">
        <v>0</v>
      </c>
      <c r="O117" s="83">
        <v>0</v>
      </c>
      <c r="P117" s="83">
        <v>0</v>
      </c>
      <c r="Q117" s="83">
        <v>0</v>
      </c>
    </row>
    <row r="118" spans="1:17" s="25" customFormat="1" ht="12.75" customHeight="1">
      <c r="A118" s="123" t="s">
        <v>274</v>
      </c>
      <c r="B118" s="123" t="s">
        <v>56</v>
      </c>
      <c r="C118" s="68">
        <v>11934</v>
      </c>
      <c r="D118" s="68">
        <v>10650</v>
      </c>
      <c r="E118" s="68">
        <v>22584</v>
      </c>
      <c r="G118" s="68">
        <v>11286</v>
      </c>
      <c r="H118" s="68">
        <v>10811</v>
      </c>
      <c r="I118" s="68">
        <v>22097</v>
      </c>
      <c r="K118" s="83">
        <v>480.423</v>
      </c>
      <c r="L118" s="83">
        <v>268.792</v>
      </c>
      <c r="M118" s="83">
        <v>749.2149999999999</v>
      </c>
      <c r="O118" s="83">
        <v>501.103</v>
      </c>
      <c r="P118" s="83">
        <v>568.097</v>
      </c>
      <c r="Q118" s="83">
        <v>1069.2</v>
      </c>
    </row>
    <row r="119" spans="1:17" s="25" customFormat="1" ht="12.75" customHeight="1">
      <c r="A119" s="123" t="s">
        <v>259</v>
      </c>
      <c r="B119" s="123"/>
      <c r="C119" s="68">
        <v>0</v>
      </c>
      <c r="D119" s="68">
        <v>0</v>
      </c>
      <c r="E119" s="68">
        <v>0</v>
      </c>
      <c r="G119" s="68">
        <v>0</v>
      </c>
      <c r="H119" s="68">
        <v>0</v>
      </c>
      <c r="I119" s="68">
        <v>0</v>
      </c>
      <c r="K119" s="83">
        <v>0</v>
      </c>
      <c r="L119" s="83">
        <v>0</v>
      </c>
      <c r="M119" s="83">
        <v>0</v>
      </c>
      <c r="O119" s="83">
        <v>0</v>
      </c>
      <c r="P119" s="83">
        <v>0</v>
      </c>
      <c r="Q119" s="83">
        <v>0</v>
      </c>
    </row>
    <row r="120" spans="1:17" s="25" customFormat="1" ht="12.75" customHeight="1">
      <c r="A120" s="123" t="s">
        <v>57</v>
      </c>
      <c r="B120" s="123"/>
      <c r="C120" s="68">
        <v>1320</v>
      </c>
      <c r="D120" s="68">
        <v>1658</v>
      </c>
      <c r="E120" s="68">
        <v>2978</v>
      </c>
      <c r="G120" s="68">
        <v>1241</v>
      </c>
      <c r="H120" s="68">
        <v>1248</v>
      </c>
      <c r="I120" s="68">
        <v>2489</v>
      </c>
      <c r="K120" s="83">
        <v>6.364</v>
      </c>
      <c r="L120" s="83">
        <v>1.626</v>
      </c>
      <c r="M120" s="83">
        <v>7.99</v>
      </c>
      <c r="O120" s="83">
        <v>3.726</v>
      </c>
      <c r="P120" s="83">
        <v>1.291</v>
      </c>
      <c r="Q120" s="83">
        <v>5.0169999999999995</v>
      </c>
    </row>
    <row r="121" spans="1:17" s="25" customFormat="1" ht="12.75" customHeight="1">
      <c r="A121" s="123" t="s">
        <v>13</v>
      </c>
      <c r="B121" s="123"/>
      <c r="C121" s="68">
        <v>49211</v>
      </c>
      <c r="D121" s="68">
        <v>49931</v>
      </c>
      <c r="E121" s="68">
        <v>99142</v>
      </c>
      <c r="G121" s="68">
        <v>47786</v>
      </c>
      <c r="H121" s="68">
        <v>48590</v>
      </c>
      <c r="I121" s="68">
        <v>96376</v>
      </c>
      <c r="K121" s="83">
        <v>1792.021</v>
      </c>
      <c r="L121" s="83">
        <v>2856.793</v>
      </c>
      <c r="M121" s="83">
        <v>4648.814</v>
      </c>
      <c r="O121" s="83">
        <v>1673.403</v>
      </c>
      <c r="P121" s="83">
        <v>2824.07</v>
      </c>
      <c r="Q121" s="83">
        <v>4497.473</v>
      </c>
    </row>
    <row r="122" spans="1:17" s="25" customFormat="1" ht="12.75" customHeight="1">
      <c r="A122" s="123" t="s">
        <v>16</v>
      </c>
      <c r="B122" s="123"/>
      <c r="C122" s="68">
        <v>25832</v>
      </c>
      <c r="D122" s="68">
        <v>20868</v>
      </c>
      <c r="E122" s="68">
        <v>46700</v>
      </c>
      <c r="G122" s="68">
        <v>23118</v>
      </c>
      <c r="H122" s="68">
        <v>20040</v>
      </c>
      <c r="I122" s="68">
        <v>43158</v>
      </c>
      <c r="K122" s="83">
        <v>1198.976</v>
      </c>
      <c r="L122" s="83">
        <v>597.975</v>
      </c>
      <c r="M122" s="83">
        <v>1796.951</v>
      </c>
      <c r="O122" s="83">
        <v>1229.631</v>
      </c>
      <c r="P122" s="83">
        <v>298.27</v>
      </c>
      <c r="Q122" s="83">
        <v>1527.901</v>
      </c>
    </row>
    <row r="123" spans="1:17" s="25" customFormat="1" ht="12.75" customHeight="1">
      <c r="A123" s="123" t="s">
        <v>39</v>
      </c>
      <c r="B123" s="123"/>
      <c r="C123" s="68">
        <v>4447</v>
      </c>
      <c r="D123" s="68">
        <v>3659</v>
      </c>
      <c r="E123" s="68">
        <v>8106</v>
      </c>
      <c r="G123" s="68">
        <v>3826</v>
      </c>
      <c r="H123" s="68">
        <v>4262</v>
      </c>
      <c r="I123" s="68">
        <v>8088</v>
      </c>
      <c r="K123" s="83">
        <v>40.39</v>
      </c>
      <c r="L123" s="83">
        <v>78.572</v>
      </c>
      <c r="M123" s="83">
        <v>118.962</v>
      </c>
      <c r="O123" s="83">
        <v>92.215</v>
      </c>
      <c r="P123" s="83">
        <v>115.124</v>
      </c>
      <c r="Q123" s="83">
        <v>207.339</v>
      </c>
    </row>
    <row r="124" spans="1:17" s="25" customFormat="1" ht="12.75" customHeight="1">
      <c r="A124" s="123" t="s">
        <v>58</v>
      </c>
      <c r="B124" s="123"/>
      <c r="C124" s="68">
        <v>3660</v>
      </c>
      <c r="D124" s="68">
        <v>3953</v>
      </c>
      <c r="E124" s="68">
        <v>7613</v>
      </c>
      <c r="G124" s="68">
        <v>2003</v>
      </c>
      <c r="H124" s="68">
        <v>2267</v>
      </c>
      <c r="I124" s="68">
        <v>4270</v>
      </c>
      <c r="K124" s="83">
        <v>18.699</v>
      </c>
      <c r="L124" s="83">
        <v>31.519</v>
      </c>
      <c r="M124" s="83">
        <v>50.218</v>
      </c>
      <c r="O124" s="83">
        <v>48.304</v>
      </c>
      <c r="P124" s="83">
        <v>53.486</v>
      </c>
      <c r="Q124" s="83">
        <v>101.78999999999999</v>
      </c>
    </row>
    <row r="125" spans="1:17" s="25" customFormat="1" ht="12.75" customHeight="1">
      <c r="A125" s="123" t="s">
        <v>40</v>
      </c>
      <c r="B125" s="123"/>
      <c r="C125" s="68">
        <v>284</v>
      </c>
      <c r="D125" s="68">
        <v>439</v>
      </c>
      <c r="E125" s="68">
        <v>723</v>
      </c>
      <c r="G125" s="68">
        <v>900</v>
      </c>
      <c r="H125" s="68">
        <v>1061</v>
      </c>
      <c r="I125" s="68">
        <v>1961</v>
      </c>
      <c r="K125" s="83">
        <v>698.724</v>
      </c>
      <c r="L125" s="83">
        <v>5.192</v>
      </c>
      <c r="M125" s="83">
        <v>703.916</v>
      </c>
      <c r="O125" s="83">
        <v>725.667</v>
      </c>
      <c r="P125" s="83">
        <v>5</v>
      </c>
      <c r="Q125" s="83">
        <v>730.667</v>
      </c>
    </row>
    <row r="126" spans="1:17" s="25" customFormat="1" ht="12.75" customHeight="1">
      <c r="A126" s="123" t="s">
        <v>17</v>
      </c>
      <c r="B126" s="123"/>
      <c r="C126" s="68">
        <v>26409</v>
      </c>
      <c r="D126" s="68">
        <v>24447</v>
      </c>
      <c r="E126" s="68">
        <v>50856</v>
      </c>
      <c r="G126" s="68">
        <v>22663</v>
      </c>
      <c r="H126" s="68">
        <v>21398</v>
      </c>
      <c r="I126" s="68">
        <v>44061</v>
      </c>
      <c r="K126" s="83">
        <v>567.131</v>
      </c>
      <c r="L126" s="83">
        <v>420.115</v>
      </c>
      <c r="M126" s="83">
        <v>987.246</v>
      </c>
      <c r="O126" s="83">
        <v>695.614</v>
      </c>
      <c r="P126" s="83">
        <v>201.144</v>
      </c>
      <c r="Q126" s="83">
        <v>896.758</v>
      </c>
    </row>
    <row r="127" spans="1:17" s="25" customFormat="1" ht="12.75" customHeight="1">
      <c r="A127" s="123" t="s">
        <v>363</v>
      </c>
      <c r="B127" s="123"/>
      <c r="C127" s="68">
        <v>0</v>
      </c>
      <c r="D127" s="68">
        <v>0</v>
      </c>
      <c r="E127" s="68">
        <v>0</v>
      </c>
      <c r="G127" s="68">
        <v>0</v>
      </c>
      <c r="H127" s="68">
        <v>0</v>
      </c>
      <c r="I127" s="68">
        <v>0</v>
      </c>
      <c r="K127" s="83">
        <v>58.084</v>
      </c>
      <c r="L127" s="83">
        <v>0</v>
      </c>
      <c r="M127" s="83">
        <v>58.084</v>
      </c>
      <c r="O127" s="83">
        <v>0</v>
      </c>
      <c r="P127" s="83">
        <v>0</v>
      </c>
      <c r="Q127" s="83">
        <v>0</v>
      </c>
    </row>
    <row r="128" spans="1:17" s="25" customFormat="1" ht="12.75" customHeight="1">
      <c r="A128" s="123" t="s">
        <v>8</v>
      </c>
      <c r="B128" s="123"/>
      <c r="C128" s="68">
        <v>9775</v>
      </c>
      <c r="D128" s="68">
        <v>9714</v>
      </c>
      <c r="E128" s="68">
        <v>19489</v>
      </c>
      <c r="G128" s="68">
        <v>12724</v>
      </c>
      <c r="H128" s="68">
        <v>12043</v>
      </c>
      <c r="I128" s="68">
        <v>24767</v>
      </c>
      <c r="K128" s="83">
        <v>311.927</v>
      </c>
      <c r="L128" s="83">
        <v>30.593</v>
      </c>
      <c r="M128" s="83">
        <v>342.52000000000004</v>
      </c>
      <c r="O128" s="83">
        <v>378.167</v>
      </c>
      <c r="P128" s="83">
        <v>17.889</v>
      </c>
      <c r="Q128" s="83">
        <v>396.056</v>
      </c>
    </row>
    <row r="129" spans="1:17" s="25" customFormat="1" ht="12.75" customHeight="1">
      <c r="A129" s="123" t="s">
        <v>18</v>
      </c>
      <c r="B129" s="123"/>
      <c r="C129" s="68">
        <v>16129</v>
      </c>
      <c r="D129" s="68">
        <v>13687</v>
      </c>
      <c r="E129" s="68">
        <v>29816</v>
      </c>
      <c r="G129" s="68">
        <v>21667</v>
      </c>
      <c r="H129" s="68">
        <v>19375</v>
      </c>
      <c r="I129" s="68">
        <v>41042</v>
      </c>
      <c r="K129" s="83">
        <v>485.776</v>
      </c>
      <c r="L129" s="83">
        <v>457.546</v>
      </c>
      <c r="M129" s="83">
        <v>943.322</v>
      </c>
      <c r="O129" s="83">
        <v>813.346</v>
      </c>
      <c r="P129" s="83">
        <v>316.146</v>
      </c>
      <c r="Q129" s="83">
        <v>1129.492</v>
      </c>
    </row>
    <row r="130" spans="1:17" s="25" customFormat="1" ht="12.75" customHeight="1">
      <c r="A130" s="123" t="s">
        <v>281</v>
      </c>
      <c r="B130" s="123"/>
      <c r="C130" s="68">
        <v>140</v>
      </c>
      <c r="D130" s="68">
        <v>186</v>
      </c>
      <c r="E130" s="68">
        <v>326</v>
      </c>
      <c r="G130" s="68">
        <v>0</v>
      </c>
      <c r="H130" s="68">
        <v>0</v>
      </c>
      <c r="I130" s="68">
        <v>0</v>
      </c>
      <c r="K130" s="83">
        <v>0</v>
      </c>
      <c r="L130" s="83">
        <v>0</v>
      </c>
      <c r="M130" s="83">
        <v>0</v>
      </c>
      <c r="O130" s="83">
        <v>0</v>
      </c>
      <c r="P130" s="83">
        <v>0</v>
      </c>
      <c r="Q130" s="83">
        <v>0</v>
      </c>
    </row>
    <row r="131" spans="1:17" s="25" customFormat="1" ht="12.75" customHeight="1">
      <c r="A131" s="123" t="s">
        <v>41</v>
      </c>
      <c r="B131" s="123"/>
      <c r="C131" s="68">
        <v>4006</v>
      </c>
      <c r="D131" s="68">
        <v>3866</v>
      </c>
      <c r="E131" s="68">
        <v>7872</v>
      </c>
      <c r="G131" s="68">
        <v>3665</v>
      </c>
      <c r="H131" s="68">
        <v>3998</v>
      </c>
      <c r="I131" s="68">
        <v>7663</v>
      </c>
      <c r="K131" s="83">
        <v>123.043</v>
      </c>
      <c r="L131" s="83">
        <v>21.126</v>
      </c>
      <c r="M131" s="83">
        <v>144.169</v>
      </c>
      <c r="O131" s="83">
        <v>140.047</v>
      </c>
      <c r="P131" s="83">
        <v>17.307</v>
      </c>
      <c r="Q131" s="83">
        <v>157.35399999999998</v>
      </c>
    </row>
    <row r="132" spans="1:17" s="25" customFormat="1" ht="12.75" customHeight="1">
      <c r="A132" s="123" t="s">
        <v>42</v>
      </c>
      <c r="B132" s="123"/>
      <c r="C132" s="68">
        <v>3248</v>
      </c>
      <c r="D132" s="68">
        <v>3205</v>
      </c>
      <c r="E132" s="68">
        <v>6453</v>
      </c>
      <c r="G132" s="68">
        <v>6707</v>
      </c>
      <c r="H132" s="68">
        <v>7014</v>
      </c>
      <c r="I132" s="68">
        <v>13721</v>
      </c>
      <c r="K132" s="83">
        <v>241.282</v>
      </c>
      <c r="L132" s="83">
        <v>26.261</v>
      </c>
      <c r="M132" s="83">
        <v>267.543</v>
      </c>
      <c r="O132" s="83">
        <v>335.248</v>
      </c>
      <c r="P132" s="83">
        <v>95.465</v>
      </c>
      <c r="Q132" s="83">
        <v>430.71299999999997</v>
      </c>
    </row>
    <row r="133" spans="1:17" s="25" customFormat="1" ht="12.75" customHeight="1">
      <c r="A133" s="123" t="s">
        <v>43</v>
      </c>
      <c r="B133" s="123"/>
      <c r="C133" s="68">
        <v>774</v>
      </c>
      <c r="D133" s="68">
        <v>513</v>
      </c>
      <c r="E133" s="68">
        <v>1287</v>
      </c>
      <c r="G133" s="68">
        <v>0</v>
      </c>
      <c r="H133" s="68">
        <v>635</v>
      </c>
      <c r="I133" s="68">
        <v>635</v>
      </c>
      <c r="K133" s="83">
        <v>0</v>
      </c>
      <c r="L133" s="83">
        <v>0</v>
      </c>
      <c r="M133" s="83">
        <v>0</v>
      </c>
      <c r="O133" s="83">
        <v>0</v>
      </c>
      <c r="P133" s="83">
        <v>7.033</v>
      </c>
      <c r="Q133" s="83">
        <v>7.033</v>
      </c>
    </row>
    <row r="134" spans="1:17" s="25" customFormat="1" ht="12.75" customHeight="1">
      <c r="A134" s="123" t="s">
        <v>44</v>
      </c>
      <c r="B134" s="123"/>
      <c r="C134" s="68">
        <v>4250</v>
      </c>
      <c r="D134" s="68">
        <v>3424</v>
      </c>
      <c r="E134" s="68">
        <v>7674</v>
      </c>
      <c r="G134" s="68">
        <v>6931</v>
      </c>
      <c r="H134" s="68">
        <v>3579</v>
      </c>
      <c r="I134" s="68">
        <v>10510</v>
      </c>
      <c r="K134" s="83">
        <v>183.176</v>
      </c>
      <c r="L134" s="83">
        <v>28.227</v>
      </c>
      <c r="M134" s="83">
        <v>211.403</v>
      </c>
      <c r="O134" s="83">
        <v>212.36</v>
      </c>
      <c r="P134" s="83">
        <v>27.088</v>
      </c>
      <c r="Q134" s="83">
        <v>239.448</v>
      </c>
    </row>
    <row r="135" spans="1:17" s="25" customFormat="1" ht="12.75" customHeight="1">
      <c r="A135" s="123" t="s">
        <v>10</v>
      </c>
      <c r="B135" s="123"/>
      <c r="C135" s="68">
        <v>35437</v>
      </c>
      <c r="D135" s="68">
        <v>35713</v>
      </c>
      <c r="E135" s="68">
        <v>71150</v>
      </c>
      <c r="G135" s="68">
        <v>37239</v>
      </c>
      <c r="H135" s="68">
        <v>39480</v>
      </c>
      <c r="I135" s="68">
        <v>76719</v>
      </c>
      <c r="K135" s="83">
        <v>2621.82</v>
      </c>
      <c r="L135" s="83">
        <v>795.295</v>
      </c>
      <c r="M135" s="83">
        <v>3417.1150000000002</v>
      </c>
      <c r="O135" s="83">
        <v>3228.057</v>
      </c>
      <c r="P135" s="83">
        <v>619.142</v>
      </c>
      <c r="Q135" s="83">
        <v>3847.1989999999996</v>
      </c>
    </row>
    <row r="136" spans="1:17" s="25" customFormat="1" ht="12.75" customHeight="1">
      <c r="A136" s="123" t="s">
        <v>45</v>
      </c>
      <c r="B136" s="123"/>
      <c r="C136" s="68">
        <v>8636</v>
      </c>
      <c r="D136" s="68">
        <v>9096</v>
      </c>
      <c r="E136" s="68">
        <v>17732</v>
      </c>
      <c r="G136" s="68">
        <v>9923</v>
      </c>
      <c r="H136" s="68">
        <v>9899</v>
      </c>
      <c r="I136" s="68">
        <v>19822</v>
      </c>
      <c r="K136" s="83">
        <v>143.765</v>
      </c>
      <c r="L136" s="83">
        <v>84.228</v>
      </c>
      <c r="M136" s="83">
        <v>227.993</v>
      </c>
      <c r="O136" s="83">
        <v>170.322</v>
      </c>
      <c r="P136" s="83">
        <v>79.223</v>
      </c>
      <c r="Q136" s="83">
        <v>249.54500000000002</v>
      </c>
    </row>
    <row r="137" spans="1:17" s="25" customFormat="1" ht="12.75" customHeight="1">
      <c r="A137" s="123" t="s">
        <v>46</v>
      </c>
      <c r="B137" s="123"/>
      <c r="C137" s="68">
        <v>4251</v>
      </c>
      <c r="D137" s="68">
        <v>4280</v>
      </c>
      <c r="E137" s="68">
        <v>8531</v>
      </c>
      <c r="G137" s="68">
        <v>4588</v>
      </c>
      <c r="H137" s="68">
        <v>4224</v>
      </c>
      <c r="I137" s="68">
        <v>8812</v>
      </c>
      <c r="K137" s="83">
        <v>78.553</v>
      </c>
      <c r="L137" s="83">
        <v>102.844</v>
      </c>
      <c r="M137" s="83">
        <v>181.397</v>
      </c>
      <c r="O137" s="83">
        <v>169.975</v>
      </c>
      <c r="P137" s="83">
        <v>181.139</v>
      </c>
      <c r="Q137" s="83">
        <v>351.11400000000003</v>
      </c>
    </row>
    <row r="138" spans="1:17" s="25" customFormat="1" ht="12.75" customHeight="1">
      <c r="A138" s="123" t="s">
        <v>55</v>
      </c>
      <c r="B138" s="123"/>
      <c r="C138" s="68">
        <v>6745</v>
      </c>
      <c r="D138" s="68">
        <v>5865</v>
      </c>
      <c r="E138" s="68">
        <v>12610</v>
      </c>
      <c r="G138" s="68">
        <v>5614</v>
      </c>
      <c r="H138" s="68">
        <v>5931</v>
      </c>
      <c r="I138" s="68">
        <v>11545</v>
      </c>
      <c r="K138" s="83">
        <v>127.348</v>
      </c>
      <c r="L138" s="83">
        <v>56.972</v>
      </c>
      <c r="M138" s="83">
        <v>184.32</v>
      </c>
      <c r="O138" s="83">
        <v>80.108</v>
      </c>
      <c r="P138" s="83">
        <v>41.528</v>
      </c>
      <c r="Q138" s="83">
        <v>121.636</v>
      </c>
    </row>
    <row r="139" spans="1:17" s="25" customFormat="1" ht="12.75" customHeight="1">
      <c r="A139" s="123" t="s">
        <v>328</v>
      </c>
      <c r="B139" s="123"/>
      <c r="C139" s="68">
        <v>0</v>
      </c>
      <c r="D139" s="68">
        <v>0</v>
      </c>
      <c r="E139" s="68">
        <v>0</v>
      </c>
      <c r="G139" s="68">
        <v>0</v>
      </c>
      <c r="H139" s="68">
        <v>0</v>
      </c>
      <c r="I139" s="68">
        <v>0</v>
      </c>
      <c r="K139" s="83">
        <v>0</v>
      </c>
      <c r="L139" s="83">
        <v>0</v>
      </c>
      <c r="M139" s="83">
        <v>0</v>
      </c>
      <c r="O139" s="83">
        <v>0</v>
      </c>
      <c r="P139" s="83">
        <v>0</v>
      </c>
      <c r="Q139" s="83">
        <v>0</v>
      </c>
    </row>
    <row r="140" spans="1:17" s="25" customFormat="1" ht="12.75" customHeight="1">
      <c r="A140" s="123" t="s">
        <v>11</v>
      </c>
      <c r="B140" s="123"/>
      <c r="C140" s="68">
        <v>11551</v>
      </c>
      <c r="D140" s="68">
        <v>10179</v>
      </c>
      <c r="E140" s="68">
        <v>21730</v>
      </c>
      <c r="G140" s="68">
        <v>11270</v>
      </c>
      <c r="H140" s="68">
        <v>10629</v>
      </c>
      <c r="I140" s="68">
        <v>21899</v>
      </c>
      <c r="K140" s="83">
        <v>1082.069</v>
      </c>
      <c r="L140" s="83">
        <v>315.591</v>
      </c>
      <c r="M140" s="83">
        <v>1397.6599999999999</v>
      </c>
      <c r="O140" s="83">
        <v>1107.403</v>
      </c>
      <c r="P140" s="83">
        <v>254.545</v>
      </c>
      <c r="Q140" s="83">
        <v>1361.948</v>
      </c>
    </row>
    <row r="141" spans="1:17" s="25" customFormat="1" ht="12.75" customHeight="1">
      <c r="A141" s="123" t="s">
        <v>47</v>
      </c>
      <c r="B141" s="123" t="s">
        <v>56</v>
      </c>
      <c r="C141" s="68">
        <v>20612</v>
      </c>
      <c r="D141" s="68">
        <v>22783</v>
      </c>
      <c r="E141" s="68">
        <v>43395</v>
      </c>
      <c r="G141" s="68">
        <v>18060</v>
      </c>
      <c r="H141" s="68">
        <v>21826</v>
      </c>
      <c r="I141" s="68">
        <v>39886</v>
      </c>
      <c r="K141" s="83">
        <v>574.356</v>
      </c>
      <c r="L141" s="83">
        <v>179.663</v>
      </c>
      <c r="M141" s="83">
        <v>754.019</v>
      </c>
      <c r="O141" s="83">
        <v>637.659</v>
      </c>
      <c r="P141" s="83">
        <v>159.562</v>
      </c>
      <c r="Q141" s="83">
        <v>797.221</v>
      </c>
    </row>
    <row r="142" spans="1:17" s="25" customFormat="1" ht="12.75" customHeight="1">
      <c r="A142" s="123" t="s">
        <v>22</v>
      </c>
      <c r="B142" s="123"/>
      <c r="C142" s="68">
        <v>31497</v>
      </c>
      <c r="D142" s="68">
        <v>34509</v>
      </c>
      <c r="E142" s="68">
        <v>66006</v>
      </c>
      <c r="G142" s="68">
        <v>36420</v>
      </c>
      <c r="H142" s="68">
        <v>41960</v>
      </c>
      <c r="I142" s="68">
        <v>78380</v>
      </c>
      <c r="K142" s="83">
        <v>2027.948</v>
      </c>
      <c r="L142" s="83">
        <v>426.668</v>
      </c>
      <c r="M142" s="83">
        <v>2454.616</v>
      </c>
      <c r="O142" s="83">
        <v>1905.07</v>
      </c>
      <c r="P142" s="83">
        <v>688.311</v>
      </c>
      <c r="Q142" s="83">
        <v>2593.381</v>
      </c>
    </row>
    <row r="143" spans="1:17" s="25" customFormat="1" ht="12.75" customHeight="1">
      <c r="A143" s="123" t="s">
        <v>59</v>
      </c>
      <c r="B143" s="123"/>
      <c r="C143" s="68">
        <v>0</v>
      </c>
      <c r="D143" s="68">
        <v>0</v>
      </c>
      <c r="E143" s="68">
        <v>0</v>
      </c>
      <c r="G143" s="68">
        <v>0</v>
      </c>
      <c r="H143" s="68">
        <v>0</v>
      </c>
      <c r="I143" s="68">
        <v>0</v>
      </c>
      <c r="K143" s="83">
        <v>1338.525</v>
      </c>
      <c r="L143" s="83">
        <v>0</v>
      </c>
      <c r="M143" s="83">
        <v>1338.525</v>
      </c>
      <c r="O143" s="83">
        <v>1637.847</v>
      </c>
      <c r="P143" s="83">
        <v>0</v>
      </c>
      <c r="Q143" s="83">
        <v>1637.847</v>
      </c>
    </row>
    <row r="144" spans="1:17" s="25" customFormat="1" ht="12.75" customHeight="1">
      <c r="A144" s="123" t="s">
        <v>23</v>
      </c>
      <c r="B144" s="123"/>
      <c r="C144" s="68">
        <v>5428</v>
      </c>
      <c r="D144" s="68">
        <v>4757</v>
      </c>
      <c r="E144" s="68">
        <v>10185</v>
      </c>
      <c r="G144" s="68">
        <v>5524</v>
      </c>
      <c r="H144" s="68">
        <v>4918</v>
      </c>
      <c r="I144" s="68">
        <v>10442</v>
      </c>
      <c r="K144" s="83">
        <v>134.251</v>
      </c>
      <c r="L144" s="83">
        <v>96.92</v>
      </c>
      <c r="M144" s="83">
        <v>231.171</v>
      </c>
      <c r="O144" s="83">
        <v>312.991</v>
      </c>
      <c r="P144" s="83">
        <v>145.27</v>
      </c>
      <c r="Q144" s="83">
        <v>458.26099999999997</v>
      </c>
    </row>
    <row r="145" spans="1:17" s="25" customFormat="1" ht="12.75" customHeight="1">
      <c r="A145" s="123" t="s">
        <v>49</v>
      </c>
      <c r="B145" s="123"/>
      <c r="C145" s="68">
        <v>0</v>
      </c>
      <c r="D145" s="68">
        <v>0</v>
      </c>
      <c r="E145" s="68">
        <v>0</v>
      </c>
      <c r="G145" s="68">
        <v>300</v>
      </c>
      <c r="H145" s="68">
        <v>246</v>
      </c>
      <c r="I145" s="68">
        <v>546</v>
      </c>
      <c r="K145" s="83">
        <v>0</v>
      </c>
      <c r="L145" s="83">
        <v>0</v>
      </c>
      <c r="M145" s="83">
        <v>0</v>
      </c>
      <c r="O145" s="83">
        <v>40.692</v>
      </c>
      <c r="P145" s="83">
        <v>7.9</v>
      </c>
      <c r="Q145" s="83">
        <v>48.592</v>
      </c>
    </row>
    <row r="146" spans="1:17" s="25" customFormat="1" ht="12.75" customHeight="1">
      <c r="A146" s="123" t="s">
        <v>24</v>
      </c>
      <c r="B146" s="123"/>
      <c r="C146" s="68">
        <v>15444</v>
      </c>
      <c r="D146" s="68">
        <v>14736</v>
      </c>
      <c r="E146" s="68">
        <v>30180</v>
      </c>
      <c r="G146" s="68">
        <v>20883</v>
      </c>
      <c r="H146" s="68">
        <v>19839</v>
      </c>
      <c r="I146" s="68">
        <v>40722</v>
      </c>
      <c r="K146" s="83">
        <v>225.994</v>
      </c>
      <c r="L146" s="83">
        <v>163.679</v>
      </c>
      <c r="M146" s="83">
        <v>389.673</v>
      </c>
      <c r="O146" s="83">
        <v>465.784</v>
      </c>
      <c r="P146" s="83">
        <v>235.527</v>
      </c>
      <c r="Q146" s="83">
        <v>701.3109999999999</v>
      </c>
    </row>
    <row r="147" spans="1:17" s="25" customFormat="1" ht="12.75" customHeight="1">
      <c r="A147" s="123" t="s">
        <v>50</v>
      </c>
      <c r="B147" s="123"/>
      <c r="C147" s="68">
        <v>4202</v>
      </c>
      <c r="D147" s="68">
        <v>4262</v>
      </c>
      <c r="E147" s="68">
        <v>8464</v>
      </c>
      <c r="G147" s="68">
        <v>2809</v>
      </c>
      <c r="H147" s="68">
        <v>3190</v>
      </c>
      <c r="I147" s="68">
        <v>5999</v>
      </c>
      <c r="K147" s="83">
        <v>381.035</v>
      </c>
      <c r="L147" s="83">
        <v>31.185</v>
      </c>
      <c r="M147" s="83">
        <v>412.22</v>
      </c>
      <c r="O147" s="83">
        <v>534.931</v>
      </c>
      <c r="P147" s="83">
        <v>8.629</v>
      </c>
      <c r="Q147" s="83">
        <v>543.5600000000001</v>
      </c>
    </row>
    <row r="148" spans="1:17" s="25" customFormat="1" ht="12.75" customHeight="1">
      <c r="A148" s="123" t="s">
        <v>26</v>
      </c>
      <c r="B148" s="123"/>
      <c r="C148" s="68">
        <v>4391</v>
      </c>
      <c r="D148" s="68">
        <v>3162</v>
      </c>
      <c r="E148" s="68">
        <v>7553</v>
      </c>
      <c r="G148" s="68">
        <v>4142</v>
      </c>
      <c r="H148" s="68">
        <v>3408</v>
      </c>
      <c r="I148" s="68">
        <v>7550</v>
      </c>
      <c r="K148" s="83">
        <v>2.433</v>
      </c>
      <c r="L148" s="83">
        <v>95.877</v>
      </c>
      <c r="M148" s="83">
        <v>98.31</v>
      </c>
      <c r="O148" s="83">
        <v>3.945</v>
      </c>
      <c r="P148" s="83">
        <v>98.269</v>
      </c>
      <c r="Q148" s="83">
        <v>102.214</v>
      </c>
    </row>
    <row r="149" spans="1:17" s="25" customFormat="1" ht="12.75" customHeight="1">
      <c r="A149" s="123" t="s">
        <v>27</v>
      </c>
      <c r="B149" s="123"/>
      <c r="C149" s="68">
        <v>922</v>
      </c>
      <c r="D149" s="68">
        <v>965</v>
      </c>
      <c r="E149" s="68">
        <v>1887</v>
      </c>
      <c r="G149" s="68">
        <v>444</v>
      </c>
      <c r="H149" s="68">
        <v>486</v>
      </c>
      <c r="I149" s="68">
        <v>930</v>
      </c>
      <c r="K149" s="83">
        <v>84.964</v>
      </c>
      <c r="L149" s="83">
        <v>43.166</v>
      </c>
      <c r="M149" s="83">
        <v>128.13</v>
      </c>
      <c r="O149" s="83">
        <v>29.96</v>
      </c>
      <c r="P149" s="83">
        <v>9.012</v>
      </c>
      <c r="Q149" s="83">
        <v>38.972</v>
      </c>
    </row>
    <row r="150" spans="1:17" s="25" customFormat="1" ht="12.75" customHeight="1">
      <c r="A150" s="123" t="s">
        <v>289</v>
      </c>
      <c r="B150" s="123"/>
      <c r="C150" s="68">
        <v>193</v>
      </c>
      <c r="D150" s="68">
        <v>377</v>
      </c>
      <c r="E150" s="68">
        <v>570</v>
      </c>
      <c r="G150" s="68">
        <v>63</v>
      </c>
      <c r="H150" s="68">
        <v>139</v>
      </c>
      <c r="I150" s="68">
        <v>202</v>
      </c>
      <c r="K150" s="83">
        <v>0.585</v>
      </c>
      <c r="L150" s="83">
        <v>0</v>
      </c>
      <c r="M150" s="83">
        <v>0.585</v>
      </c>
      <c r="O150" s="83">
        <v>0</v>
      </c>
      <c r="P150" s="83">
        <v>14.995</v>
      </c>
      <c r="Q150" s="83">
        <v>14.995</v>
      </c>
    </row>
    <row r="151" spans="1:17" s="25" customFormat="1" ht="12.75" customHeight="1">
      <c r="A151" s="123" t="s">
        <v>51</v>
      </c>
      <c r="B151" s="123"/>
      <c r="C151" s="68">
        <v>3227</v>
      </c>
      <c r="D151" s="68">
        <v>3093</v>
      </c>
      <c r="E151" s="68">
        <v>6320</v>
      </c>
      <c r="G151" s="68">
        <v>3416</v>
      </c>
      <c r="H151" s="68">
        <v>3111</v>
      </c>
      <c r="I151" s="68">
        <v>6527</v>
      </c>
      <c r="K151" s="83">
        <v>68.436</v>
      </c>
      <c r="L151" s="83">
        <v>0.003</v>
      </c>
      <c r="M151" s="83">
        <v>68.43900000000001</v>
      </c>
      <c r="O151" s="83">
        <v>96.485</v>
      </c>
      <c r="P151" s="83">
        <v>1</v>
      </c>
      <c r="Q151" s="83">
        <v>97.485</v>
      </c>
    </row>
    <row r="152" spans="1:17" s="25" customFormat="1" ht="12.75" customHeight="1">
      <c r="A152" s="123" t="s">
        <v>28</v>
      </c>
      <c r="B152" s="123"/>
      <c r="C152" s="68">
        <v>740</v>
      </c>
      <c r="D152" s="68">
        <v>905</v>
      </c>
      <c r="E152" s="68">
        <v>1645</v>
      </c>
      <c r="G152" s="68">
        <v>764</v>
      </c>
      <c r="H152" s="68">
        <v>803</v>
      </c>
      <c r="I152" s="68">
        <v>1567</v>
      </c>
      <c r="K152" s="83">
        <v>1.844</v>
      </c>
      <c r="L152" s="83">
        <v>6.577</v>
      </c>
      <c r="M152" s="83">
        <v>8.421</v>
      </c>
      <c r="O152" s="83">
        <v>3.765</v>
      </c>
      <c r="P152" s="83">
        <v>2.687</v>
      </c>
      <c r="Q152" s="83">
        <v>6.452</v>
      </c>
    </row>
    <row r="153" spans="1:17" s="25" customFormat="1" ht="12.75" customHeight="1">
      <c r="A153" s="123" t="s">
        <v>29</v>
      </c>
      <c r="B153" s="123"/>
      <c r="C153" s="68">
        <v>3374</v>
      </c>
      <c r="D153" s="68">
        <v>2887</v>
      </c>
      <c r="E153" s="68">
        <v>6261</v>
      </c>
      <c r="G153" s="68">
        <v>3835</v>
      </c>
      <c r="H153" s="68">
        <v>3726</v>
      </c>
      <c r="I153" s="68">
        <v>7561</v>
      </c>
      <c r="K153" s="83">
        <v>8.014</v>
      </c>
      <c r="L153" s="83">
        <v>16.771</v>
      </c>
      <c r="M153" s="83">
        <v>24.785</v>
      </c>
      <c r="O153" s="83">
        <v>0.004</v>
      </c>
      <c r="P153" s="83">
        <v>3.489</v>
      </c>
      <c r="Q153" s="83">
        <v>3.493</v>
      </c>
    </row>
    <row r="154" spans="1:17" s="25" customFormat="1" ht="12.75" customHeight="1">
      <c r="A154" s="123" t="s">
        <v>30</v>
      </c>
      <c r="B154" s="123"/>
      <c r="C154" s="68">
        <v>4659</v>
      </c>
      <c r="D154" s="68">
        <v>4707</v>
      </c>
      <c r="E154" s="68">
        <v>9366</v>
      </c>
      <c r="G154" s="68">
        <v>6327</v>
      </c>
      <c r="H154" s="68">
        <v>6375</v>
      </c>
      <c r="I154" s="68">
        <v>12702</v>
      </c>
      <c r="K154" s="83">
        <v>0</v>
      </c>
      <c r="L154" s="83">
        <v>0</v>
      </c>
      <c r="M154" s="83">
        <v>0</v>
      </c>
      <c r="O154" s="83">
        <v>0</v>
      </c>
      <c r="P154" s="83">
        <v>0</v>
      </c>
      <c r="Q154" s="83">
        <v>0</v>
      </c>
    </row>
    <row r="155" spans="1:17" s="25" customFormat="1" ht="12.75" customHeight="1">
      <c r="A155" s="123" t="s">
        <v>308</v>
      </c>
      <c r="B155" s="123"/>
      <c r="C155" s="68">
        <v>0</v>
      </c>
      <c r="D155" s="68">
        <v>4</v>
      </c>
      <c r="E155" s="68">
        <v>4</v>
      </c>
      <c r="G155" s="68">
        <v>530</v>
      </c>
      <c r="H155" s="68">
        <v>675</v>
      </c>
      <c r="I155" s="68">
        <v>1205</v>
      </c>
      <c r="K155" s="83">
        <v>0</v>
      </c>
      <c r="L155" s="83">
        <v>0</v>
      </c>
      <c r="M155" s="83">
        <v>0</v>
      </c>
      <c r="O155" s="83">
        <v>1.78</v>
      </c>
      <c r="P155" s="83">
        <v>2.15</v>
      </c>
      <c r="Q155" s="83">
        <v>3.9299999999999997</v>
      </c>
    </row>
    <row r="156" spans="1:17" s="25" customFormat="1" ht="12.75" customHeight="1">
      <c r="A156" s="123" t="s">
        <v>298</v>
      </c>
      <c r="B156" s="123"/>
      <c r="C156" s="68">
        <v>0</v>
      </c>
      <c r="D156" s="68">
        <v>0</v>
      </c>
      <c r="E156" s="68">
        <v>0</v>
      </c>
      <c r="G156" s="68">
        <v>851</v>
      </c>
      <c r="H156" s="68">
        <v>966</v>
      </c>
      <c r="I156" s="68">
        <v>1817</v>
      </c>
      <c r="K156" s="83">
        <v>0</v>
      </c>
      <c r="L156" s="83">
        <v>0</v>
      </c>
      <c r="M156" s="83">
        <v>0</v>
      </c>
      <c r="O156" s="83">
        <v>0.24</v>
      </c>
      <c r="P156" s="83">
        <v>0</v>
      </c>
      <c r="Q156" s="83">
        <v>0.24</v>
      </c>
    </row>
    <row r="157" spans="1:17" s="25" customFormat="1" ht="12.75" customHeight="1">
      <c r="A157" s="123" t="s">
        <v>60</v>
      </c>
      <c r="B157" s="123"/>
      <c r="C157" s="68">
        <v>13031</v>
      </c>
      <c r="D157" s="68">
        <v>15908</v>
      </c>
      <c r="E157" s="68">
        <v>28939</v>
      </c>
      <c r="G157" s="68">
        <v>11294</v>
      </c>
      <c r="H157" s="68">
        <v>14662</v>
      </c>
      <c r="I157" s="68">
        <v>25956</v>
      </c>
      <c r="K157" s="83">
        <v>154.419</v>
      </c>
      <c r="L157" s="83">
        <v>207.413</v>
      </c>
      <c r="M157" s="83">
        <v>361.832</v>
      </c>
      <c r="O157" s="83">
        <v>126.42</v>
      </c>
      <c r="P157" s="83">
        <v>274.304</v>
      </c>
      <c r="Q157" s="83">
        <v>400.724</v>
      </c>
    </row>
    <row r="158" spans="1:17" s="25" customFormat="1" ht="12.75" customHeight="1">
      <c r="A158" s="123" t="s">
        <v>61</v>
      </c>
      <c r="B158" s="123"/>
      <c r="C158" s="68">
        <v>2936</v>
      </c>
      <c r="D158" s="68">
        <v>3146</v>
      </c>
      <c r="E158" s="68">
        <v>6082</v>
      </c>
      <c r="G158" s="68">
        <v>2201</v>
      </c>
      <c r="H158" s="68">
        <v>2589</v>
      </c>
      <c r="I158" s="68">
        <v>4790</v>
      </c>
      <c r="K158" s="83">
        <v>226.348</v>
      </c>
      <c r="L158" s="83">
        <v>129.515</v>
      </c>
      <c r="M158" s="83">
        <v>355.863</v>
      </c>
      <c r="O158" s="83">
        <v>258.529</v>
      </c>
      <c r="P158" s="83">
        <v>118.465</v>
      </c>
      <c r="Q158" s="83">
        <v>376.994</v>
      </c>
    </row>
    <row r="159" spans="1:17" s="25" customFormat="1" ht="12.75" customHeight="1">
      <c r="A159" s="123" t="s">
        <v>31</v>
      </c>
      <c r="B159" s="123"/>
      <c r="C159" s="68">
        <v>12177</v>
      </c>
      <c r="D159" s="68">
        <v>14013</v>
      </c>
      <c r="E159" s="68">
        <v>26190</v>
      </c>
      <c r="G159" s="68">
        <v>12720</v>
      </c>
      <c r="H159" s="68">
        <v>14909</v>
      </c>
      <c r="I159" s="68">
        <v>27629</v>
      </c>
      <c r="K159" s="83">
        <v>949.374</v>
      </c>
      <c r="L159" s="83">
        <v>288.813</v>
      </c>
      <c r="M159" s="83">
        <v>1238.187</v>
      </c>
      <c r="O159" s="83">
        <v>820.917</v>
      </c>
      <c r="P159" s="83">
        <v>305.94</v>
      </c>
      <c r="Q159" s="83">
        <v>1126.857</v>
      </c>
    </row>
    <row r="160" spans="1:17" s="25" customFormat="1" ht="12.75" customHeight="1">
      <c r="A160" s="123" t="s">
        <v>52</v>
      </c>
      <c r="B160" s="123"/>
      <c r="C160" s="68">
        <v>9310</v>
      </c>
      <c r="D160" s="68">
        <v>8177</v>
      </c>
      <c r="E160" s="68">
        <v>17487</v>
      </c>
      <c r="G160" s="68">
        <v>13046</v>
      </c>
      <c r="H160" s="68">
        <v>13550</v>
      </c>
      <c r="I160" s="68">
        <v>26596</v>
      </c>
      <c r="K160" s="83">
        <v>798.125</v>
      </c>
      <c r="L160" s="83">
        <v>138.136</v>
      </c>
      <c r="M160" s="83">
        <v>936.261</v>
      </c>
      <c r="O160" s="83">
        <v>1019.365</v>
      </c>
      <c r="P160" s="83">
        <v>199.782</v>
      </c>
      <c r="Q160" s="83">
        <v>1219.147</v>
      </c>
    </row>
    <row r="161" spans="1:17" s="25" customFormat="1" ht="12.75" customHeight="1">
      <c r="A161" s="123" t="s">
        <v>12</v>
      </c>
      <c r="B161" s="123"/>
      <c r="C161" s="68">
        <v>41470</v>
      </c>
      <c r="D161" s="68">
        <v>41382</v>
      </c>
      <c r="E161" s="68">
        <v>82852</v>
      </c>
      <c r="G161" s="68">
        <v>40495</v>
      </c>
      <c r="H161" s="68">
        <v>43715</v>
      </c>
      <c r="I161" s="68">
        <v>84210</v>
      </c>
      <c r="K161" s="83">
        <v>2614.474</v>
      </c>
      <c r="L161" s="83">
        <v>931.603</v>
      </c>
      <c r="M161" s="83">
        <v>3546.077</v>
      </c>
      <c r="O161" s="83">
        <v>2839.086</v>
      </c>
      <c r="P161" s="83">
        <v>1119.316</v>
      </c>
      <c r="Q161" s="83">
        <v>3958.402</v>
      </c>
    </row>
    <row r="162" spans="1:17" s="25" customFormat="1" ht="12.75" customHeight="1">
      <c r="A162" s="123" t="s">
        <v>290</v>
      </c>
      <c r="B162" s="123"/>
      <c r="C162" s="68">
        <v>548</v>
      </c>
      <c r="D162" s="68">
        <v>900</v>
      </c>
      <c r="E162" s="68">
        <v>1448</v>
      </c>
      <c r="G162" s="68">
        <v>620</v>
      </c>
      <c r="H162" s="68">
        <v>682</v>
      </c>
      <c r="I162" s="68">
        <v>1302</v>
      </c>
      <c r="K162" s="83">
        <v>0</v>
      </c>
      <c r="L162" s="83">
        <v>5.969</v>
      </c>
      <c r="M162" s="83">
        <v>5.969</v>
      </c>
      <c r="O162" s="83">
        <v>0.498</v>
      </c>
      <c r="P162" s="83">
        <v>23.173</v>
      </c>
      <c r="Q162" s="83">
        <v>23.671</v>
      </c>
    </row>
    <row r="163" spans="1:17" s="25" customFormat="1" ht="12.75" customHeight="1">
      <c r="A163" s="123" t="s">
        <v>32</v>
      </c>
      <c r="B163" s="123"/>
      <c r="C163" s="68">
        <v>5369</v>
      </c>
      <c r="D163" s="68">
        <v>6352</v>
      </c>
      <c r="E163" s="68">
        <v>11721</v>
      </c>
      <c r="G163" s="68">
        <v>4368</v>
      </c>
      <c r="H163" s="68">
        <v>4591</v>
      </c>
      <c r="I163" s="68">
        <v>8959</v>
      </c>
      <c r="K163" s="83">
        <v>126.367</v>
      </c>
      <c r="L163" s="83">
        <v>39.901</v>
      </c>
      <c r="M163" s="83">
        <v>166.268</v>
      </c>
      <c r="O163" s="83">
        <v>39.484</v>
      </c>
      <c r="P163" s="83">
        <v>34.601</v>
      </c>
      <c r="Q163" s="83">
        <v>74.08500000000001</v>
      </c>
    </row>
    <row r="164" spans="1:17" s="25" customFormat="1" ht="12.75" customHeight="1">
      <c r="A164" s="123" t="s">
        <v>33</v>
      </c>
      <c r="B164" s="123"/>
      <c r="C164" s="68">
        <v>10312</v>
      </c>
      <c r="D164" s="68">
        <v>11607</v>
      </c>
      <c r="E164" s="68">
        <v>21919</v>
      </c>
      <c r="G164" s="68">
        <v>14506</v>
      </c>
      <c r="H164" s="68">
        <v>17000</v>
      </c>
      <c r="I164" s="68">
        <v>31506</v>
      </c>
      <c r="K164" s="83">
        <v>380.566</v>
      </c>
      <c r="L164" s="83">
        <v>323.686</v>
      </c>
      <c r="M164" s="83">
        <v>704.252</v>
      </c>
      <c r="O164" s="83">
        <v>393.823</v>
      </c>
      <c r="P164" s="83">
        <v>246.342</v>
      </c>
      <c r="Q164" s="83">
        <v>640.165</v>
      </c>
    </row>
    <row r="165" spans="1:17" s="25" customFormat="1" ht="12.75" customHeight="1">
      <c r="A165" s="123" t="s">
        <v>254</v>
      </c>
      <c r="B165" s="123"/>
      <c r="C165" s="68">
        <v>0</v>
      </c>
      <c r="D165" s="68">
        <v>0</v>
      </c>
      <c r="E165" s="68">
        <v>0</v>
      </c>
      <c r="G165" s="68">
        <v>0</v>
      </c>
      <c r="H165" s="68">
        <v>0</v>
      </c>
      <c r="I165" s="68">
        <v>0</v>
      </c>
      <c r="K165" s="83">
        <v>248.1</v>
      </c>
      <c r="L165" s="83">
        <v>0</v>
      </c>
      <c r="M165" s="83">
        <v>248.1</v>
      </c>
      <c r="O165" s="83">
        <v>173.695</v>
      </c>
      <c r="P165" s="83">
        <v>0</v>
      </c>
      <c r="Q165" s="83">
        <v>173.695</v>
      </c>
    </row>
    <row r="166" spans="1:17" s="25" customFormat="1" ht="12.75" customHeight="1">
      <c r="A166" s="123" t="s">
        <v>62</v>
      </c>
      <c r="B166" s="123"/>
      <c r="C166" s="68">
        <v>1076</v>
      </c>
      <c r="D166" s="68">
        <v>1092</v>
      </c>
      <c r="E166" s="68">
        <v>2168</v>
      </c>
      <c r="G166" s="68">
        <v>1081</v>
      </c>
      <c r="H166" s="68">
        <v>1044</v>
      </c>
      <c r="I166" s="68">
        <v>2125</v>
      </c>
      <c r="K166" s="83">
        <v>1.654</v>
      </c>
      <c r="L166" s="83">
        <v>1.353</v>
      </c>
      <c r="M166" s="83">
        <v>3.0069999999999997</v>
      </c>
      <c r="O166" s="83">
        <v>2.166</v>
      </c>
      <c r="P166" s="83">
        <v>1.038</v>
      </c>
      <c r="Q166" s="83">
        <v>3.2039999999999997</v>
      </c>
    </row>
    <row r="167" spans="1:17" s="25" customFormat="1" ht="12.75" customHeight="1">
      <c r="A167" s="123" t="s">
        <v>279</v>
      </c>
      <c r="B167" s="123"/>
      <c r="C167" s="68">
        <v>1270</v>
      </c>
      <c r="D167" s="68">
        <v>1217</v>
      </c>
      <c r="E167" s="68">
        <v>2487</v>
      </c>
      <c r="G167" s="68">
        <v>1635</v>
      </c>
      <c r="H167" s="68">
        <v>1250</v>
      </c>
      <c r="I167" s="68">
        <v>2885</v>
      </c>
      <c r="K167" s="83">
        <v>19.421</v>
      </c>
      <c r="L167" s="83">
        <v>1.613</v>
      </c>
      <c r="M167" s="83">
        <v>21.034</v>
      </c>
      <c r="O167" s="83">
        <v>0</v>
      </c>
      <c r="P167" s="83">
        <v>0</v>
      </c>
      <c r="Q167" s="83">
        <v>0</v>
      </c>
    </row>
    <row r="168" spans="1:17" s="25" customFormat="1" ht="12.75" customHeight="1">
      <c r="A168" s="123" t="s">
        <v>63</v>
      </c>
      <c r="B168" s="123"/>
      <c r="C168" s="68">
        <v>4872</v>
      </c>
      <c r="D168" s="68">
        <v>5482</v>
      </c>
      <c r="E168" s="68">
        <v>10354</v>
      </c>
      <c r="G168" s="68">
        <v>5316</v>
      </c>
      <c r="H168" s="68">
        <v>6163</v>
      </c>
      <c r="I168" s="68">
        <v>11479</v>
      </c>
      <c r="K168" s="83">
        <v>265.99</v>
      </c>
      <c r="L168" s="83">
        <v>190.912</v>
      </c>
      <c r="M168" s="83">
        <v>456.90200000000004</v>
      </c>
      <c r="O168" s="83">
        <v>256.841</v>
      </c>
      <c r="P168" s="83">
        <v>203.015</v>
      </c>
      <c r="Q168" s="83">
        <v>459.856</v>
      </c>
    </row>
    <row r="169" spans="1:17" s="25" customFormat="1" ht="12.75" customHeight="1">
      <c r="A169" s="123" t="s">
        <v>34</v>
      </c>
      <c r="B169" s="123"/>
      <c r="C169" s="68">
        <v>8794</v>
      </c>
      <c r="D169" s="68">
        <v>8496</v>
      </c>
      <c r="E169" s="68">
        <v>17290</v>
      </c>
      <c r="G169" s="68">
        <v>9467</v>
      </c>
      <c r="H169" s="68">
        <v>9699</v>
      </c>
      <c r="I169" s="68">
        <v>19166</v>
      </c>
      <c r="K169" s="83">
        <v>30.715</v>
      </c>
      <c r="L169" s="83">
        <v>25.857</v>
      </c>
      <c r="M169" s="83">
        <v>56.572</v>
      </c>
      <c r="O169" s="83">
        <v>32.331</v>
      </c>
      <c r="P169" s="83">
        <v>43.214</v>
      </c>
      <c r="Q169" s="83">
        <v>75.545</v>
      </c>
    </row>
    <row r="170" spans="1:17" s="25" customFormat="1" ht="12.75" customHeight="1">
      <c r="A170" s="124" t="s">
        <v>7</v>
      </c>
      <c r="B170" s="124" t="s">
        <v>56</v>
      </c>
      <c r="C170" s="68">
        <v>433893</v>
      </c>
      <c r="D170" s="68">
        <v>430252</v>
      </c>
      <c r="E170" s="68">
        <v>864145</v>
      </c>
      <c r="G170" s="68">
        <v>454268</v>
      </c>
      <c r="H170" s="68">
        <v>468006</v>
      </c>
      <c r="I170" s="68">
        <v>922274</v>
      </c>
      <c r="K170" s="83">
        <v>20923.50899999999</v>
      </c>
      <c r="L170" s="83">
        <v>9524.546999999999</v>
      </c>
      <c r="M170" s="83">
        <v>30448.05599999999</v>
      </c>
      <c r="O170" s="83">
        <v>23239.003999999997</v>
      </c>
      <c r="P170" s="83">
        <v>9668.978000000001</v>
      </c>
      <c r="Q170" s="83">
        <v>32907.981999999996</v>
      </c>
    </row>
    <row r="171" spans="1:17" s="25" customFormat="1" ht="12.75" customHeight="1">
      <c r="A171" s="123" t="s">
        <v>274</v>
      </c>
      <c r="B171" s="123" t="s">
        <v>64</v>
      </c>
      <c r="C171" s="68">
        <v>21625</v>
      </c>
      <c r="D171" s="68">
        <v>19966</v>
      </c>
      <c r="E171" s="68">
        <v>41591</v>
      </c>
      <c r="G171" s="68">
        <v>19015</v>
      </c>
      <c r="H171" s="68">
        <v>18424</v>
      </c>
      <c r="I171" s="68">
        <v>37439</v>
      </c>
      <c r="K171" s="83">
        <v>829.989</v>
      </c>
      <c r="L171" s="83">
        <v>721.261</v>
      </c>
      <c r="M171" s="83">
        <v>1551.25</v>
      </c>
      <c r="O171" s="83">
        <v>854.775</v>
      </c>
      <c r="P171" s="83">
        <v>1279.677</v>
      </c>
      <c r="Q171" s="83">
        <v>2134.4519999999998</v>
      </c>
    </row>
    <row r="172" spans="1:17" s="25" customFormat="1" ht="12.75" customHeight="1">
      <c r="A172" s="123" t="s">
        <v>259</v>
      </c>
      <c r="B172" s="123"/>
      <c r="C172" s="68">
        <v>0</v>
      </c>
      <c r="D172" s="68">
        <v>0</v>
      </c>
      <c r="E172" s="68">
        <v>0</v>
      </c>
      <c r="G172" s="68">
        <v>0</v>
      </c>
      <c r="H172" s="68">
        <v>0</v>
      </c>
      <c r="I172" s="68">
        <v>0</v>
      </c>
      <c r="K172" s="83">
        <v>0</v>
      </c>
      <c r="L172" s="83">
        <v>0</v>
      </c>
      <c r="M172" s="83">
        <v>0</v>
      </c>
      <c r="O172" s="83">
        <v>0</v>
      </c>
      <c r="P172" s="83">
        <v>0</v>
      </c>
      <c r="Q172" s="83">
        <v>0</v>
      </c>
    </row>
    <row r="173" spans="1:17" s="25" customFormat="1" ht="12.75" customHeight="1">
      <c r="A173" s="123" t="s">
        <v>57</v>
      </c>
      <c r="B173" s="123"/>
      <c r="C173" s="68">
        <v>1455</v>
      </c>
      <c r="D173" s="68">
        <v>1871</v>
      </c>
      <c r="E173" s="68">
        <v>3326</v>
      </c>
      <c r="G173" s="68">
        <v>1672</v>
      </c>
      <c r="H173" s="68">
        <v>1701</v>
      </c>
      <c r="I173" s="68">
        <v>3373</v>
      </c>
      <c r="K173" s="83">
        <v>6.364</v>
      </c>
      <c r="L173" s="83">
        <v>1.626</v>
      </c>
      <c r="M173" s="83">
        <v>7.99</v>
      </c>
      <c r="O173" s="83">
        <v>3.726</v>
      </c>
      <c r="P173" s="83">
        <v>1.293</v>
      </c>
      <c r="Q173" s="83">
        <v>5.019</v>
      </c>
    </row>
    <row r="174" spans="1:17" s="25" customFormat="1" ht="12.75" customHeight="1">
      <c r="A174" s="123" t="s">
        <v>13</v>
      </c>
      <c r="B174" s="123"/>
      <c r="C174" s="68">
        <v>127839</v>
      </c>
      <c r="D174" s="68">
        <v>129217</v>
      </c>
      <c r="E174" s="68">
        <v>257056</v>
      </c>
      <c r="G174" s="68">
        <v>129792</v>
      </c>
      <c r="H174" s="68">
        <v>130915</v>
      </c>
      <c r="I174" s="68">
        <v>260707</v>
      </c>
      <c r="K174" s="83">
        <v>3342.348</v>
      </c>
      <c r="L174" s="83">
        <v>4553.208</v>
      </c>
      <c r="M174" s="83">
        <v>7895.556</v>
      </c>
      <c r="O174" s="83">
        <v>3571.685</v>
      </c>
      <c r="P174" s="83">
        <v>4586.713</v>
      </c>
      <c r="Q174" s="83">
        <v>8158.397999999999</v>
      </c>
    </row>
    <row r="175" spans="1:17" s="25" customFormat="1" ht="12.75" customHeight="1">
      <c r="A175" s="123" t="s">
        <v>15</v>
      </c>
      <c r="B175" s="123"/>
      <c r="C175" s="68">
        <v>5024</v>
      </c>
      <c r="D175" s="68">
        <v>4677</v>
      </c>
      <c r="E175" s="68">
        <v>9701</v>
      </c>
      <c r="G175" s="68">
        <v>7586</v>
      </c>
      <c r="H175" s="68">
        <v>6954</v>
      </c>
      <c r="I175" s="68">
        <v>14540</v>
      </c>
      <c r="K175" s="83">
        <v>69.349</v>
      </c>
      <c r="L175" s="83">
        <v>96.436</v>
      </c>
      <c r="M175" s="83">
        <v>165.78500000000003</v>
      </c>
      <c r="O175" s="83">
        <v>149.207</v>
      </c>
      <c r="P175" s="83">
        <v>123.822</v>
      </c>
      <c r="Q175" s="83">
        <v>273.029</v>
      </c>
    </row>
    <row r="176" spans="1:17" s="25" customFormat="1" ht="12.75" customHeight="1">
      <c r="A176" s="123" t="s">
        <v>16</v>
      </c>
      <c r="B176" s="123"/>
      <c r="C176" s="68">
        <v>52113</v>
      </c>
      <c r="D176" s="68">
        <v>44902</v>
      </c>
      <c r="E176" s="68">
        <v>97015</v>
      </c>
      <c r="G176" s="68">
        <v>46280</v>
      </c>
      <c r="H176" s="68">
        <v>41901</v>
      </c>
      <c r="I176" s="68">
        <v>88181</v>
      </c>
      <c r="K176" s="83">
        <v>2340.583</v>
      </c>
      <c r="L176" s="83">
        <v>1452.695</v>
      </c>
      <c r="M176" s="83">
        <v>3793.2780000000002</v>
      </c>
      <c r="O176" s="83">
        <v>3070.284</v>
      </c>
      <c r="P176" s="83">
        <v>1054.838</v>
      </c>
      <c r="Q176" s="83">
        <v>4125.122</v>
      </c>
    </row>
    <row r="177" spans="1:17" s="25" customFormat="1" ht="12.75" customHeight="1">
      <c r="A177" s="123" t="s">
        <v>39</v>
      </c>
      <c r="B177" s="123"/>
      <c r="C177" s="68">
        <v>5803</v>
      </c>
      <c r="D177" s="68">
        <v>4875</v>
      </c>
      <c r="E177" s="68">
        <v>10678</v>
      </c>
      <c r="G177" s="68">
        <v>5444</v>
      </c>
      <c r="H177" s="68">
        <v>5596</v>
      </c>
      <c r="I177" s="68">
        <v>11040</v>
      </c>
      <c r="K177" s="83">
        <v>66.752</v>
      </c>
      <c r="L177" s="83">
        <v>125.167</v>
      </c>
      <c r="M177" s="83">
        <v>191.91899999999998</v>
      </c>
      <c r="O177" s="83">
        <v>119.891</v>
      </c>
      <c r="P177" s="83">
        <v>154.222</v>
      </c>
      <c r="Q177" s="83">
        <v>274.113</v>
      </c>
    </row>
    <row r="178" spans="1:17" s="25" customFormat="1" ht="12.75" customHeight="1">
      <c r="A178" s="123" t="s">
        <v>251</v>
      </c>
      <c r="B178" s="123"/>
      <c r="C178" s="68">
        <v>259</v>
      </c>
      <c r="D178" s="68">
        <v>211</v>
      </c>
      <c r="E178" s="68">
        <v>470</v>
      </c>
      <c r="G178" s="68">
        <v>284</v>
      </c>
      <c r="H178" s="68">
        <v>256</v>
      </c>
      <c r="I178" s="68">
        <v>540</v>
      </c>
      <c r="K178" s="83">
        <v>13.77</v>
      </c>
      <c r="L178" s="83">
        <v>4.643</v>
      </c>
      <c r="M178" s="83">
        <v>18.413</v>
      </c>
      <c r="O178" s="83">
        <v>42.302</v>
      </c>
      <c r="P178" s="83">
        <v>6.473</v>
      </c>
      <c r="Q178" s="83">
        <v>48.775</v>
      </c>
    </row>
    <row r="179" spans="1:17" s="25" customFormat="1" ht="12.75" customHeight="1">
      <c r="A179" s="123" t="s">
        <v>58</v>
      </c>
      <c r="B179" s="123"/>
      <c r="C179" s="68">
        <v>3660</v>
      </c>
      <c r="D179" s="68">
        <v>3953</v>
      </c>
      <c r="E179" s="68">
        <v>7613</v>
      </c>
      <c r="G179" s="68">
        <v>2003</v>
      </c>
      <c r="H179" s="68">
        <v>2267</v>
      </c>
      <c r="I179" s="68">
        <v>4270</v>
      </c>
      <c r="K179" s="83">
        <v>18.699</v>
      </c>
      <c r="L179" s="83">
        <v>31.519</v>
      </c>
      <c r="M179" s="83">
        <v>50.218</v>
      </c>
      <c r="O179" s="83">
        <v>48.304</v>
      </c>
      <c r="P179" s="83">
        <v>53.486</v>
      </c>
      <c r="Q179" s="83">
        <v>101.78999999999999</v>
      </c>
    </row>
    <row r="180" spans="1:17" s="25" customFormat="1" ht="12.75" customHeight="1">
      <c r="A180" s="123" t="s">
        <v>40</v>
      </c>
      <c r="B180" s="123"/>
      <c r="C180" s="68">
        <v>416</v>
      </c>
      <c r="D180" s="68">
        <v>659</v>
      </c>
      <c r="E180" s="68">
        <v>1075</v>
      </c>
      <c r="G180" s="68">
        <v>1354</v>
      </c>
      <c r="H180" s="68">
        <v>1812</v>
      </c>
      <c r="I180" s="68">
        <v>3166</v>
      </c>
      <c r="K180" s="83">
        <v>816.073</v>
      </c>
      <c r="L180" s="83">
        <v>5.192</v>
      </c>
      <c r="M180" s="83">
        <v>821.265</v>
      </c>
      <c r="O180" s="83">
        <v>844.396</v>
      </c>
      <c r="P180" s="83">
        <v>5</v>
      </c>
      <c r="Q180" s="83">
        <v>849.396</v>
      </c>
    </row>
    <row r="181" spans="1:17" s="25" customFormat="1" ht="12.75" customHeight="1">
      <c r="A181" s="123" t="s">
        <v>17</v>
      </c>
      <c r="B181" s="123"/>
      <c r="C181" s="68">
        <v>56488</v>
      </c>
      <c r="D181" s="68">
        <v>56814</v>
      </c>
      <c r="E181" s="68">
        <v>113302</v>
      </c>
      <c r="G181" s="68">
        <v>51588</v>
      </c>
      <c r="H181" s="68">
        <v>52542</v>
      </c>
      <c r="I181" s="68">
        <v>104130</v>
      </c>
      <c r="K181" s="83">
        <v>664.559</v>
      </c>
      <c r="L181" s="83">
        <v>525.281</v>
      </c>
      <c r="M181" s="83">
        <v>1189.84</v>
      </c>
      <c r="O181" s="83">
        <v>820.859</v>
      </c>
      <c r="P181" s="83">
        <v>299.303</v>
      </c>
      <c r="Q181" s="83">
        <v>1120.162</v>
      </c>
    </row>
    <row r="182" spans="1:17" s="25" customFormat="1" ht="12.75" customHeight="1">
      <c r="A182" s="123" t="s">
        <v>363</v>
      </c>
      <c r="B182" s="123"/>
      <c r="C182" s="68">
        <v>0</v>
      </c>
      <c r="D182" s="68">
        <v>0</v>
      </c>
      <c r="E182" s="68">
        <v>0</v>
      </c>
      <c r="G182" s="68">
        <v>0</v>
      </c>
      <c r="H182" s="68">
        <v>0</v>
      </c>
      <c r="I182" s="68">
        <v>0</v>
      </c>
      <c r="K182" s="83">
        <v>58.084</v>
      </c>
      <c r="L182" s="83">
        <v>0</v>
      </c>
      <c r="M182" s="83">
        <v>58.084</v>
      </c>
      <c r="O182" s="83">
        <v>0</v>
      </c>
      <c r="P182" s="83">
        <v>0</v>
      </c>
      <c r="Q182" s="83">
        <v>0</v>
      </c>
    </row>
    <row r="183" spans="1:17" s="25" customFormat="1" ht="12.75" customHeight="1">
      <c r="A183" s="123" t="s">
        <v>8</v>
      </c>
      <c r="B183" s="123"/>
      <c r="C183" s="68">
        <v>50110</v>
      </c>
      <c r="D183" s="68">
        <v>48930</v>
      </c>
      <c r="E183" s="68">
        <v>99040</v>
      </c>
      <c r="G183" s="68">
        <v>68369</v>
      </c>
      <c r="H183" s="68">
        <v>67329</v>
      </c>
      <c r="I183" s="68">
        <v>135698</v>
      </c>
      <c r="K183" s="83">
        <v>475.26</v>
      </c>
      <c r="L183" s="83">
        <v>101.603</v>
      </c>
      <c r="M183" s="83">
        <v>576.8629999999999</v>
      </c>
      <c r="O183" s="83">
        <v>575.449</v>
      </c>
      <c r="P183" s="83">
        <v>50.572</v>
      </c>
      <c r="Q183" s="83">
        <v>626.021</v>
      </c>
    </row>
    <row r="184" spans="1:17" s="25" customFormat="1" ht="12.75" customHeight="1">
      <c r="A184" s="123" t="s">
        <v>302</v>
      </c>
      <c r="B184" s="123"/>
      <c r="C184" s="68">
        <v>0</v>
      </c>
      <c r="D184" s="68">
        <v>0</v>
      </c>
      <c r="E184" s="68">
        <v>0</v>
      </c>
      <c r="G184" s="68">
        <v>4686</v>
      </c>
      <c r="H184" s="68">
        <v>4282</v>
      </c>
      <c r="I184" s="68">
        <v>8968</v>
      </c>
      <c r="K184" s="83">
        <v>0</v>
      </c>
      <c r="L184" s="83">
        <v>0</v>
      </c>
      <c r="M184" s="83">
        <v>0</v>
      </c>
      <c r="O184" s="83">
        <v>320.325</v>
      </c>
      <c r="P184" s="83">
        <v>664.888</v>
      </c>
      <c r="Q184" s="83">
        <v>985.213</v>
      </c>
    </row>
    <row r="185" spans="1:17" s="25" customFormat="1" ht="12.75" customHeight="1">
      <c r="A185" s="123" t="s">
        <v>18</v>
      </c>
      <c r="B185" s="123"/>
      <c r="C185" s="68">
        <v>52870</v>
      </c>
      <c r="D185" s="68">
        <v>50469</v>
      </c>
      <c r="E185" s="68">
        <v>103339</v>
      </c>
      <c r="G185" s="68">
        <v>59133</v>
      </c>
      <c r="H185" s="68">
        <v>57975</v>
      </c>
      <c r="I185" s="68">
        <v>117108</v>
      </c>
      <c r="K185" s="83">
        <v>1537.805</v>
      </c>
      <c r="L185" s="83">
        <v>2025.985</v>
      </c>
      <c r="M185" s="83">
        <v>3563.79</v>
      </c>
      <c r="O185" s="83">
        <v>2178.351</v>
      </c>
      <c r="P185" s="83">
        <v>1584.726</v>
      </c>
      <c r="Q185" s="83">
        <v>3763.077</v>
      </c>
    </row>
    <row r="186" spans="1:17" s="25" customFormat="1" ht="12.75" customHeight="1">
      <c r="A186" s="123" t="s">
        <v>19</v>
      </c>
      <c r="B186" s="123" t="s">
        <v>64</v>
      </c>
      <c r="C186" s="68">
        <v>1187</v>
      </c>
      <c r="D186" s="68">
        <v>1303</v>
      </c>
      <c r="E186" s="68">
        <v>2490</v>
      </c>
      <c r="G186" s="68">
        <v>3207</v>
      </c>
      <c r="H186" s="68">
        <v>3170</v>
      </c>
      <c r="I186" s="68">
        <v>6377</v>
      </c>
      <c r="K186" s="83">
        <v>0</v>
      </c>
      <c r="L186" s="83">
        <v>0.17</v>
      </c>
      <c r="M186" s="83">
        <v>0.17</v>
      </c>
      <c r="O186" s="83">
        <v>0</v>
      </c>
      <c r="P186" s="83">
        <v>0</v>
      </c>
      <c r="Q186" s="83">
        <v>0</v>
      </c>
    </row>
    <row r="187" spans="1:17" s="25" customFormat="1" ht="12.75" customHeight="1">
      <c r="A187" s="123" t="s">
        <v>281</v>
      </c>
      <c r="B187" s="123"/>
      <c r="C187" s="68">
        <v>336</v>
      </c>
      <c r="D187" s="68">
        <v>394</v>
      </c>
      <c r="E187" s="68">
        <v>730</v>
      </c>
      <c r="G187" s="68">
        <v>195</v>
      </c>
      <c r="H187" s="68">
        <v>272</v>
      </c>
      <c r="I187" s="68">
        <v>467</v>
      </c>
      <c r="K187" s="83">
        <v>0</v>
      </c>
      <c r="L187" s="83">
        <v>0.396</v>
      </c>
      <c r="M187" s="83">
        <v>0.396</v>
      </c>
      <c r="O187" s="83">
        <v>0</v>
      </c>
      <c r="P187" s="83">
        <v>0</v>
      </c>
      <c r="Q187" s="83">
        <v>0</v>
      </c>
    </row>
    <row r="188" spans="1:17" s="25" customFormat="1" ht="12.75" customHeight="1">
      <c r="A188" s="123" t="s">
        <v>41</v>
      </c>
      <c r="B188" s="123"/>
      <c r="C188" s="68">
        <v>4006</v>
      </c>
      <c r="D188" s="68">
        <v>3866</v>
      </c>
      <c r="E188" s="68">
        <v>7872</v>
      </c>
      <c r="G188" s="68">
        <v>3665</v>
      </c>
      <c r="H188" s="68">
        <v>3998</v>
      </c>
      <c r="I188" s="68">
        <v>7663</v>
      </c>
      <c r="K188" s="83">
        <v>123.043</v>
      </c>
      <c r="L188" s="83">
        <v>21.126</v>
      </c>
      <c r="M188" s="83">
        <v>144.169</v>
      </c>
      <c r="O188" s="83">
        <v>140.047</v>
      </c>
      <c r="P188" s="83">
        <v>17.307</v>
      </c>
      <c r="Q188" s="83">
        <v>157.35399999999998</v>
      </c>
    </row>
    <row r="189" spans="1:17" s="25" customFormat="1" ht="12.75" customHeight="1">
      <c r="A189" s="123" t="s">
        <v>36</v>
      </c>
      <c r="B189" s="123"/>
      <c r="C189" s="68">
        <v>1644</v>
      </c>
      <c r="D189" s="68">
        <v>1683</v>
      </c>
      <c r="E189" s="68">
        <v>3327</v>
      </c>
      <c r="G189" s="68">
        <v>1708</v>
      </c>
      <c r="H189" s="68">
        <v>1886</v>
      </c>
      <c r="I189" s="68">
        <v>3594</v>
      </c>
      <c r="K189" s="83">
        <v>0.621</v>
      </c>
      <c r="L189" s="83">
        <v>1.527</v>
      </c>
      <c r="M189" s="83">
        <v>2.1479999999999997</v>
      </c>
      <c r="O189" s="83">
        <v>0.077</v>
      </c>
      <c r="P189" s="83">
        <v>2.016</v>
      </c>
      <c r="Q189" s="83">
        <v>2.093</v>
      </c>
    </row>
    <row r="190" spans="1:17" s="25" customFormat="1" ht="12.75" customHeight="1">
      <c r="A190" s="123" t="s">
        <v>42</v>
      </c>
      <c r="B190" s="123"/>
      <c r="C190" s="68">
        <v>4649</v>
      </c>
      <c r="D190" s="68">
        <v>4291</v>
      </c>
      <c r="E190" s="68">
        <v>8940</v>
      </c>
      <c r="G190" s="68">
        <v>9465</v>
      </c>
      <c r="H190" s="68">
        <v>9960</v>
      </c>
      <c r="I190" s="68">
        <v>19425</v>
      </c>
      <c r="K190" s="83">
        <v>317.822</v>
      </c>
      <c r="L190" s="83">
        <v>28.249</v>
      </c>
      <c r="M190" s="83">
        <v>346.071</v>
      </c>
      <c r="O190" s="83">
        <v>494.351</v>
      </c>
      <c r="P190" s="83">
        <v>96.968</v>
      </c>
      <c r="Q190" s="83">
        <v>591.319</v>
      </c>
    </row>
    <row r="191" spans="1:17" s="25" customFormat="1" ht="12.75" customHeight="1">
      <c r="A191" s="123" t="s">
        <v>20</v>
      </c>
      <c r="B191" s="123"/>
      <c r="C191" s="68">
        <v>0</v>
      </c>
      <c r="D191" s="68">
        <v>0</v>
      </c>
      <c r="E191" s="68">
        <v>0</v>
      </c>
      <c r="G191" s="68">
        <v>1905</v>
      </c>
      <c r="H191" s="68">
        <v>1733</v>
      </c>
      <c r="I191" s="68">
        <v>3638</v>
      </c>
      <c r="K191" s="83">
        <v>0</v>
      </c>
      <c r="L191" s="83">
        <v>0</v>
      </c>
      <c r="M191" s="83">
        <v>0</v>
      </c>
      <c r="O191" s="83">
        <v>0</v>
      </c>
      <c r="P191" s="83">
        <v>0</v>
      </c>
      <c r="Q191" s="83">
        <v>0</v>
      </c>
    </row>
    <row r="192" spans="1:17" s="25" customFormat="1" ht="12.75" customHeight="1">
      <c r="A192" s="123" t="s">
        <v>43</v>
      </c>
      <c r="B192" s="123"/>
      <c r="C192" s="68">
        <v>1130</v>
      </c>
      <c r="D192" s="68">
        <v>926</v>
      </c>
      <c r="E192" s="68">
        <v>2056</v>
      </c>
      <c r="G192" s="68">
        <v>463</v>
      </c>
      <c r="H192" s="68">
        <v>1093</v>
      </c>
      <c r="I192" s="68">
        <v>1556</v>
      </c>
      <c r="K192" s="83">
        <v>0</v>
      </c>
      <c r="L192" s="83">
        <v>1.924</v>
      </c>
      <c r="M192" s="83">
        <v>1.924</v>
      </c>
      <c r="O192" s="83">
        <v>0</v>
      </c>
      <c r="P192" s="83">
        <v>15.03</v>
      </c>
      <c r="Q192" s="83">
        <v>15.03</v>
      </c>
    </row>
    <row r="193" spans="1:17" s="25" customFormat="1" ht="12.75" customHeight="1">
      <c r="A193" s="123" t="s">
        <v>44</v>
      </c>
      <c r="B193" s="123"/>
      <c r="C193" s="68">
        <v>7954</v>
      </c>
      <c r="D193" s="68">
        <v>6731</v>
      </c>
      <c r="E193" s="68">
        <v>14685</v>
      </c>
      <c r="G193" s="68">
        <v>11328</v>
      </c>
      <c r="H193" s="68">
        <v>7368</v>
      </c>
      <c r="I193" s="68">
        <v>18696</v>
      </c>
      <c r="K193" s="83">
        <v>301.679</v>
      </c>
      <c r="L193" s="83">
        <v>46.644</v>
      </c>
      <c r="M193" s="83">
        <v>348.323</v>
      </c>
      <c r="O193" s="83">
        <v>413.179</v>
      </c>
      <c r="P193" s="83">
        <v>43.137</v>
      </c>
      <c r="Q193" s="83">
        <v>456.316</v>
      </c>
    </row>
    <row r="194" spans="1:17" s="25" customFormat="1" ht="12.75" customHeight="1">
      <c r="A194" s="123" t="s">
        <v>10</v>
      </c>
      <c r="B194" s="123"/>
      <c r="C194" s="68">
        <v>78766</v>
      </c>
      <c r="D194" s="68">
        <v>81779</v>
      </c>
      <c r="E194" s="68">
        <v>160545</v>
      </c>
      <c r="G194" s="68">
        <v>80038</v>
      </c>
      <c r="H194" s="68">
        <v>86918</v>
      </c>
      <c r="I194" s="68">
        <v>166956</v>
      </c>
      <c r="K194" s="83">
        <v>5150.429</v>
      </c>
      <c r="L194" s="83">
        <v>2640.852</v>
      </c>
      <c r="M194" s="83">
        <v>7791.281</v>
      </c>
      <c r="O194" s="83">
        <v>6423.11</v>
      </c>
      <c r="P194" s="83">
        <v>2698.93</v>
      </c>
      <c r="Q194" s="83">
        <v>9122.039999999999</v>
      </c>
    </row>
    <row r="195" spans="1:17" s="25" customFormat="1" ht="12.75" customHeight="1">
      <c r="A195" s="123" t="s">
        <v>21</v>
      </c>
      <c r="B195" s="123"/>
      <c r="C195" s="68">
        <v>1706</v>
      </c>
      <c r="D195" s="68">
        <v>1735</v>
      </c>
      <c r="E195" s="68">
        <v>3441</v>
      </c>
      <c r="G195" s="68">
        <v>1979</v>
      </c>
      <c r="H195" s="68">
        <v>1924</v>
      </c>
      <c r="I195" s="68">
        <v>3903</v>
      </c>
      <c r="K195" s="83">
        <v>9.329</v>
      </c>
      <c r="L195" s="83">
        <v>57.786</v>
      </c>
      <c r="M195" s="83">
        <v>67.11500000000001</v>
      </c>
      <c r="O195" s="83">
        <v>7.387</v>
      </c>
      <c r="P195" s="83">
        <v>77.218</v>
      </c>
      <c r="Q195" s="83">
        <v>84.605</v>
      </c>
    </row>
    <row r="196" spans="1:17" s="25" customFormat="1" ht="12.75" customHeight="1">
      <c r="A196" s="123" t="s">
        <v>45</v>
      </c>
      <c r="B196" s="123"/>
      <c r="C196" s="68">
        <v>8636</v>
      </c>
      <c r="D196" s="68">
        <v>9256</v>
      </c>
      <c r="E196" s="68">
        <v>17892</v>
      </c>
      <c r="G196" s="68">
        <v>9923</v>
      </c>
      <c r="H196" s="68">
        <v>9958</v>
      </c>
      <c r="I196" s="68">
        <v>19881</v>
      </c>
      <c r="K196" s="83">
        <v>143.765</v>
      </c>
      <c r="L196" s="83">
        <v>84.228</v>
      </c>
      <c r="M196" s="83">
        <v>227.993</v>
      </c>
      <c r="O196" s="83">
        <v>170.322</v>
      </c>
      <c r="P196" s="83">
        <v>79.223</v>
      </c>
      <c r="Q196" s="83">
        <v>249.54500000000002</v>
      </c>
    </row>
    <row r="197" spans="1:17" s="25" customFormat="1" ht="12.75" customHeight="1">
      <c r="A197" s="123" t="s">
        <v>46</v>
      </c>
      <c r="B197" s="123"/>
      <c r="C197" s="68">
        <v>6709</v>
      </c>
      <c r="D197" s="68">
        <v>6620</v>
      </c>
      <c r="E197" s="68">
        <v>13329</v>
      </c>
      <c r="G197" s="68">
        <v>7103</v>
      </c>
      <c r="H197" s="68">
        <v>6603</v>
      </c>
      <c r="I197" s="68">
        <v>13706</v>
      </c>
      <c r="K197" s="83">
        <v>110.246</v>
      </c>
      <c r="L197" s="83">
        <v>126.959</v>
      </c>
      <c r="M197" s="83">
        <v>237.20499999999998</v>
      </c>
      <c r="O197" s="83">
        <v>248.534</v>
      </c>
      <c r="P197" s="83">
        <v>212.517</v>
      </c>
      <c r="Q197" s="83">
        <v>461.051</v>
      </c>
    </row>
    <row r="198" spans="1:17" s="25" customFormat="1" ht="12.75" customHeight="1">
      <c r="A198" s="123" t="s">
        <v>55</v>
      </c>
      <c r="B198" s="123"/>
      <c r="C198" s="68">
        <v>11059</v>
      </c>
      <c r="D198" s="68">
        <v>9635</v>
      </c>
      <c r="E198" s="68">
        <v>20694</v>
      </c>
      <c r="G198" s="68">
        <v>11520</v>
      </c>
      <c r="H198" s="68">
        <v>12136</v>
      </c>
      <c r="I198" s="68">
        <v>23656</v>
      </c>
      <c r="K198" s="83">
        <v>158.559</v>
      </c>
      <c r="L198" s="83">
        <v>159.768</v>
      </c>
      <c r="M198" s="83">
        <v>318.327</v>
      </c>
      <c r="O198" s="83">
        <v>147.209</v>
      </c>
      <c r="P198" s="83">
        <v>374.585</v>
      </c>
      <c r="Q198" s="83">
        <v>521.794</v>
      </c>
    </row>
    <row r="199" spans="1:17" s="25" customFormat="1" ht="12.75" customHeight="1">
      <c r="A199" s="123" t="s">
        <v>328</v>
      </c>
      <c r="B199" s="123"/>
      <c r="C199" s="68">
        <v>0</v>
      </c>
      <c r="D199" s="68">
        <v>0</v>
      </c>
      <c r="E199" s="68">
        <v>0</v>
      </c>
      <c r="G199" s="68">
        <v>0</v>
      </c>
      <c r="H199" s="68">
        <v>0</v>
      </c>
      <c r="I199" s="68">
        <v>0</v>
      </c>
      <c r="K199" s="83">
        <v>0</v>
      </c>
      <c r="L199" s="83">
        <v>103.306</v>
      </c>
      <c r="M199" s="83">
        <v>103.306</v>
      </c>
      <c r="O199" s="83">
        <v>0</v>
      </c>
      <c r="P199" s="83">
        <v>0</v>
      </c>
      <c r="Q199" s="83">
        <v>0</v>
      </c>
    </row>
    <row r="200" spans="1:17" s="25" customFormat="1" ht="12.75" customHeight="1">
      <c r="A200" s="123" t="s">
        <v>11</v>
      </c>
      <c r="B200" s="123"/>
      <c r="C200" s="68">
        <v>60590</v>
      </c>
      <c r="D200" s="68">
        <v>58461</v>
      </c>
      <c r="E200" s="68">
        <v>119051</v>
      </c>
      <c r="G200" s="68">
        <v>74304</v>
      </c>
      <c r="H200" s="68">
        <v>79093</v>
      </c>
      <c r="I200" s="68">
        <v>153397</v>
      </c>
      <c r="K200" s="83">
        <v>2715.213</v>
      </c>
      <c r="L200" s="83">
        <v>1079.408</v>
      </c>
      <c r="M200" s="83">
        <v>3794.621</v>
      </c>
      <c r="O200" s="83">
        <v>3782.084</v>
      </c>
      <c r="P200" s="83">
        <v>990.539</v>
      </c>
      <c r="Q200" s="83">
        <v>4772.623</v>
      </c>
    </row>
    <row r="201" spans="1:17" s="25" customFormat="1" ht="12.75" customHeight="1">
      <c r="A201" s="123" t="s">
        <v>47</v>
      </c>
      <c r="B201" s="123"/>
      <c r="C201" s="68">
        <v>26964</v>
      </c>
      <c r="D201" s="68">
        <v>29817</v>
      </c>
      <c r="E201" s="68">
        <v>56781</v>
      </c>
      <c r="G201" s="68">
        <v>24564</v>
      </c>
      <c r="H201" s="68">
        <v>30021</v>
      </c>
      <c r="I201" s="68">
        <v>54585</v>
      </c>
      <c r="K201" s="83">
        <v>684.112</v>
      </c>
      <c r="L201" s="83">
        <v>220.529</v>
      </c>
      <c r="M201" s="83">
        <v>904.641</v>
      </c>
      <c r="O201" s="83">
        <v>752.11</v>
      </c>
      <c r="P201" s="83">
        <v>191.202</v>
      </c>
      <c r="Q201" s="83">
        <v>943.312</v>
      </c>
    </row>
    <row r="202" spans="1:17" s="25" customFormat="1" ht="12.75" customHeight="1">
      <c r="A202" s="123" t="s">
        <v>22</v>
      </c>
      <c r="B202" s="123"/>
      <c r="C202" s="68">
        <v>55934</v>
      </c>
      <c r="D202" s="68">
        <v>63023</v>
      </c>
      <c r="E202" s="68">
        <v>118957</v>
      </c>
      <c r="G202" s="68">
        <v>62972</v>
      </c>
      <c r="H202" s="68">
        <v>72507</v>
      </c>
      <c r="I202" s="68">
        <v>135479</v>
      </c>
      <c r="K202" s="83">
        <v>2492.468</v>
      </c>
      <c r="L202" s="83">
        <v>860.67</v>
      </c>
      <c r="M202" s="83">
        <v>3353.138</v>
      </c>
      <c r="O202" s="83">
        <v>2324.559</v>
      </c>
      <c r="P202" s="83">
        <v>1134.39</v>
      </c>
      <c r="Q202" s="83">
        <v>3458.9490000000005</v>
      </c>
    </row>
    <row r="203" spans="1:17" s="25" customFormat="1" ht="12.75" customHeight="1">
      <c r="A203" s="123" t="s">
        <v>59</v>
      </c>
      <c r="B203" s="123"/>
      <c r="C203" s="68">
        <v>0</v>
      </c>
      <c r="D203" s="68">
        <v>0</v>
      </c>
      <c r="E203" s="68">
        <v>0</v>
      </c>
      <c r="G203" s="68">
        <v>0</v>
      </c>
      <c r="H203" s="68">
        <v>0</v>
      </c>
      <c r="I203" s="68">
        <v>0</v>
      </c>
      <c r="K203" s="83">
        <v>1338.525</v>
      </c>
      <c r="L203" s="83">
        <v>0</v>
      </c>
      <c r="M203" s="83">
        <v>1338.525</v>
      </c>
      <c r="O203" s="83">
        <v>1637.847</v>
      </c>
      <c r="P203" s="83">
        <v>0</v>
      </c>
      <c r="Q203" s="83">
        <v>1637.847</v>
      </c>
    </row>
    <row r="204" spans="1:17" s="25" customFormat="1" ht="12.75" customHeight="1">
      <c r="A204" s="123" t="s">
        <v>48</v>
      </c>
      <c r="B204" s="123"/>
      <c r="C204" s="68">
        <v>0</v>
      </c>
      <c r="D204" s="68">
        <v>0</v>
      </c>
      <c r="E204" s="68">
        <v>0</v>
      </c>
      <c r="G204" s="68">
        <v>0</v>
      </c>
      <c r="H204" s="68">
        <v>0</v>
      </c>
      <c r="I204" s="68">
        <v>0</v>
      </c>
      <c r="K204" s="83">
        <v>131.779</v>
      </c>
      <c r="L204" s="83">
        <v>0</v>
      </c>
      <c r="M204" s="83">
        <v>131.779</v>
      </c>
      <c r="O204" s="83">
        <v>0</v>
      </c>
      <c r="P204" s="83">
        <v>0</v>
      </c>
      <c r="Q204" s="83">
        <v>0</v>
      </c>
    </row>
    <row r="205" spans="1:17" s="25" customFormat="1" ht="12.75" customHeight="1">
      <c r="A205" s="123" t="s">
        <v>23</v>
      </c>
      <c r="B205" s="123"/>
      <c r="C205" s="68">
        <v>8164</v>
      </c>
      <c r="D205" s="68">
        <v>6806</v>
      </c>
      <c r="E205" s="68">
        <v>14970</v>
      </c>
      <c r="G205" s="68">
        <v>8606</v>
      </c>
      <c r="H205" s="68">
        <v>7137</v>
      </c>
      <c r="I205" s="68">
        <v>15743</v>
      </c>
      <c r="K205" s="83">
        <v>251.162</v>
      </c>
      <c r="L205" s="83">
        <v>131.158</v>
      </c>
      <c r="M205" s="83">
        <v>382.32</v>
      </c>
      <c r="O205" s="83">
        <v>494.781</v>
      </c>
      <c r="P205" s="83">
        <v>204.598</v>
      </c>
      <c r="Q205" s="83">
        <v>699.379</v>
      </c>
    </row>
    <row r="206" spans="1:17" s="25" customFormat="1" ht="12.75" customHeight="1">
      <c r="A206" s="123" t="s">
        <v>49</v>
      </c>
      <c r="B206" s="123"/>
      <c r="C206" s="68">
        <v>1227</v>
      </c>
      <c r="D206" s="68">
        <v>1070</v>
      </c>
      <c r="E206" s="68">
        <v>2297</v>
      </c>
      <c r="G206" s="68">
        <v>1843</v>
      </c>
      <c r="H206" s="68">
        <v>1757</v>
      </c>
      <c r="I206" s="68">
        <v>3600</v>
      </c>
      <c r="K206" s="83">
        <v>34.147</v>
      </c>
      <c r="L206" s="83">
        <v>44.86</v>
      </c>
      <c r="M206" s="83">
        <v>79.007</v>
      </c>
      <c r="O206" s="83">
        <v>65.354</v>
      </c>
      <c r="P206" s="83">
        <v>32.138</v>
      </c>
      <c r="Q206" s="83">
        <v>97.49199999999999</v>
      </c>
    </row>
    <row r="207" spans="1:17" s="25" customFormat="1" ht="12.75" customHeight="1">
      <c r="A207" s="123" t="s">
        <v>24</v>
      </c>
      <c r="B207" s="123"/>
      <c r="C207" s="68">
        <v>28623</v>
      </c>
      <c r="D207" s="68">
        <v>28802</v>
      </c>
      <c r="E207" s="68">
        <v>57425</v>
      </c>
      <c r="G207" s="68">
        <v>34059</v>
      </c>
      <c r="H207" s="68">
        <v>33340</v>
      </c>
      <c r="I207" s="68">
        <v>67399</v>
      </c>
      <c r="K207" s="83">
        <v>321.571</v>
      </c>
      <c r="L207" s="83">
        <v>278.068</v>
      </c>
      <c r="M207" s="83">
        <v>599.639</v>
      </c>
      <c r="O207" s="83">
        <v>568.92</v>
      </c>
      <c r="P207" s="83">
        <v>299.11</v>
      </c>
      <c r="Q207" s="83">
        <v>868.03</v>
      </c>
    </row>
    <row r="208" spans="1:17" s="25" customFormat="1" ht="12.75" customHeight="1">
      <c r="A208" s="123" t="s">
        <v>25</v>
      </c>
      <c r="B208" s="123"/>
      <c r="C208" s="68">
        <v>184</v>
      </c>
      <c r="D208" s="68">
        <v>168</v>
      </c>
      <c r="E208" s="68">
        <v>352</v>
      </c>
      <c r="G208" s="68">
        <v>154</v>
      </c>
      <c r="H208" s="68">
        <v>160</v>
      </c>
      <c r="I208" s="68">
        <v>314</v>
      </c>
      <c r="K208" s="83">
        <v>0.46</v>
      </c>
      <c r="L208" s="83">
        <v>8.426</v>
      </c>
      <c r="M208" s="83">
        <v>8.886000000000001</v>
      </c>
      <c r="O208" s="83">
        <v>0.251</v>
      </c>
      <c r="P208" s="83">
        <v>6.675</v>
      </c>
      <c r="Q208" s="83">
        <v>6.926</v>
      </c>
    </row>
    <row r="209" spans="1:17" s="25" customFormat="1" ht="12.75" customHeight="1">
      <c r="A209" s="123" t="s">
        <v>50</v>
      </c>
      <c r="B209" s="123"/>
      <c r="C209" s="68">
        <v>4202</v>
      </c>
      <c r="D209" s="68">
        <v>4262</v>
      </c>
      <c r="E209" s="68">
        <v>8464</v>
      </c>
      <c r="G209" s="68">
        <v>2809</v>
      </c>
      <c r="H209" s="68">
        <v>3190</v>
      </c>
      <c r="I209" s="68">
        <v>5999</v>
      </c>
      <c r="K209" s="83">
        <v>498.335</v>
      </c>
      <c r="L209" s="83">
        <v>31.185</v>
      </c>
      <c r="M209" s="83">
        <v>529.52</v>
      </c>
      <c r="O209" s="83">
        <v>671.815</v>
      </c>
      <c r="P209" s="83">
        <v>8.629</v>
      </c>
      <c r="Q209" s="83">
        <v>680.4440000000001</v>
      </c>
    </row>
    <row r="210" spans="1:17" s="25" customFormat="1" ht="12.75" customHeight="1">
      <c r="A210" s="123" t="s">
        <v>26</v>
      </c>
      <c r="B210" s="123"/>
      <c r="C210" s="68">
        <v>6020</v>
      </c>
      <c r="D210" s="68">
        <v>4617</v>
      </c>
      <c r="E210" s="68">
        <v>10637</v>
      </c>
      <c r="G210" s="68">
        <v>5354</v>
      </c>
      <c r="H210" s="68">
        <v>4762</v>
      </c>
      <c r="I210" s="68">
        <v>10116</v>
      </c>
      <c r="K210" s="83">
        <v>2.598</v>
      </c>
      <c r="L210" s="83">
        <v>138.292</v>
      </c>
      <c r="M210" s="83">
        <v>140.89000000000001</v>
      </c>
      <c r="O210" s="83">
        <v>5.769</v>
      </c>
      <c r="P210" s="83">
        <v>153.192</v>
      </c>
      <c r="Q210" s="83">
        <v>158.961</v>
      </c>
    </row>
    <row r="211" spans="1:17" s="25" customFormat="1" ht="12.75" customHeight="1">
      <c r="A211" s="123" t="s">
        <v>27</v>
      </c>
      <c r="B211" s="123"/>
      <c r="C211" s="68">
        <v>5544</v>
      </c>
      <c r="D211" s="68">
        <v>5759</v>
      </c>
      <c r="E211" s="68">
        <v>11303</v>
      </c>
      <c r="G211" s="68">
        <v>9880</v>
      </c>
      <c r="H211" s="68">
        <v>11695</v>
      </c>
      <c r="I211" s="68">
        <v>21575</v>
      </c>
      <c r="K211" s="83">
        <v>143.397</v>
      </c>
      <c r="L211" s="83">
        <v>137.259</v>
      </c>
      <c r="M211" s="83">
        <v>280.65599999999995</v>
      </c>
      <c r="O211" s="83">
        <v>155.475</v>
      </c>
      <c r="P211" s="83">
        <v>87.347</v>
      </c>
      <c r="Q211" s="83">
        <v>242.822</v>
      </c>
    </row>
    <row r="212" spans="1:17" s="25" customFormat="1" ht="12.75" customHeight="1">
      <c r="A212" s="123" t="s">
        <v>289</v>
      </c>
      <c r="B212" s="123"/>
      <c r="C212" s="68">
        <v>193</v>
      </c>
      <c r="D212" s="68">
        <v>377</v>
      </c>
      <c r="E212" s="68">
        <v>570</v>
      </c>
      <c r="G212" s="68">
        <v>63</v>
      </c>
      <c r="H212" s="68">
        <v>139</v>
      </c>
      <c r="I212" s="68">
        <v>202</v>
      </c>
      <c r="K212" s="83">
        <v>0.585</v>
      </c>
      <c r="L212" s="83">
        <v>0</v>
      </c>
      <c r="M212" s="83">
        <v>0.585</v>
      </c>
      <c r="O212" s="83">
        <v>0</v>
      </c>
      <c r="P212" s="83">
        <v>14.995</v>
      </c>
      <c r="Q212" s="83">
        <v>14.995</v>
      </c>
    </row>
    <row r="213" spans="1:17" s="25" customFormat="1" ht="12.75" customHeight="1">
      <c r="A213" s="123" t="s">
        <v>51</v>
      </c>
      <c r="B213" s="123"/>
      <c r="C213" s="68">
        <v>3227</v>
      </c>
      <c r="D213" s="68">
        <v>5201</v>
      </c>
      <c r="E213" s="68">
        <v>8428</v>
      </c>
      <c r="G213" s="68">
        <v>8451</v>
      </c>
      <c r="H213" s="68">
        <v>8517</v>
      </c>
      <c r="I213" s="68">
        <v>16968</v>
      </c>
      <c r="K213" s="83">
        <v>68.436</v>
      </c>
      <c r="L213" s="83">
        <v>0.073</v>
      </c>
      <c r="M213" s="83">
        <v>68.509</v>
      </c>
      <c r="O213" s="83">
        <v>265.262</v>
      </c>
      <c r="P213" s="83">
        <v>1.258</v>
      </c>
      <c r="Q213" s="83">
        <v>266.52</v>
      </c>
    </row>
    <row r="214" spans="1:17" s="25" customFormat="1" ht="12.75" customHeight="1">
      <c r="A214" s="123" t="s">
        <v>28</v>
      </c>
      <c r="B214" s="123"/>
      <c r="C214" s="68">
        <v>9166</v>
      </c>
      <c r="D214" s="68">
        <v>9722</v>
      </c>
      <c r="E214" s="68">
        <v>18888</v>
      </c>
      <c r="G214" s="68">
        <v>11545</v>
      </c>
      <c r="H214" s="68">
        <v>11479</v>
      </c>
      <c r="I214" s="68">
        <v>23024</v>
      </c>
      <c r="K214" s="83">
        <v>84.147</v>
      </c>
      <c r="L214" s="83">
        <v>229.6</v>
      </c>
      <c r="M214" s="83">
        <v>313.747</v>
      </c>
      <c r="O214" s="83">
        <v>63.565</v>
      </c>
      <c r="P214" s="83">
        <v>394.197</v>
      </c>
      <c r="Q214" s="83">
        <v>457.762</v>
      </c>
    </row>
    <row r="215" spans="1:17" s="25" customFormat="1" ht="12.75" customHeight="1">
      <c r="A215" s="123" t="s">
        <v>29</v>
      </c>
      <c r="B215" s="123"/>
      <c r="C215" s="68">
        <v>6605</v>
      </c>
      <c r="D215" s="68">
        <v>6202</v>
      </c>
      <c r="E215" s="68">
        <v>12807</v>
      </c>
      <c r="G215" s="68">
        <v>7133</v>
      </c>
      <c r="H215" s="68">
        <v>6897</v>
      </c>
      <c r="I215" s="68">
        <v>14030</v>
      </c>
      <c r="K215" s="83">
        <v>19.313</v>
      </c>
      <c r="L215" s="83">
        <v>44.267</v>
      </c>
      <c r="M215" s="83">
        <v>63.58</v>
      </c>
      <c r="O215" s="83">
        <v>7.389</v>
      </c>
      <c r="P215" s="83">
        <v>14.264</v>
      </c>
      <c r="Q215" s="83">
        <v>21.653</v>
      </c>
    </row>
    <row r="216" spans="1:17" s="25" customFormat="1" ht="12.75" customHeight="1">
      <c r="A216" s="123" t="s">
        <v>30</v>
      </c>
      <c r="B216" s="123"/>
      <c r="C216" s="68">
        <v>8783</v>
      </c>
      <c r="D216" s="68">
        <v>9010</v>
      </c>
      <c r="E216" s="68">
        <v>17793</v>
      </c>
      <c r="G216" s="68">
        <v>12371</v>
      </c>
      <c r="H216" s="68">
        <v>12917</v>
      </c>
      <c r="I216" s="68">
        <v>25288</v>
      </c>
      <c r="K216" s="83">
        <v>0</v>
      </c>
      <c r="L216" s="83">
        <v>0</v>
      </c>
      <c r="M216" s="83">
        <v>0</v>
      </c>
      <c r="O216" s="83">
        <v>0</v>
      </c>
      <c r="P216" s="83">
        <v>0</v>
      </c>
      <c r="Q216" s="83">
        <v>0</v>
      </c>
    </row>
    <row r="217" spans="1:17" s="25" customFormat="1" ht="12.75" customHeight="1">
      <c r="A217" s="123" t="s">
        <v>308</v>
      </c>
      <c r="B217" s="123"/>
      <c r="C217" s="68">
        <v>44</v>
      </c>
      <c r="D217" s="68">
        <v>4</v>
      </c>
      <c r="E217" s="68">
        <v>48</v>
      </c>
      <c r="G217" s="68">
        <v>530</v>
      </c>
      <c r="H217" s="68">
        <v>675</v>
      </c>
      <c r="I217" s="68">
        <v>1205</v>
      </c>
      <c r="K217" s="83">
        <v>0.08</v>
      </c>
      <c r="L217" s="83">
        <v>0</v>
      </c>
      <c r="M217" s="83">
        <v>0.08</v>
      </c>
      <c r="O217" s="83">
        <v>1.78</v>
      </c>
      <c r="P217" s="83">
        <v>2.15</v>
      </c>
      <c r="Q217" s="83">
        <v>3.9299999999999997</v>
      </c>
    </row>
    <row r="218" spans="1:17" s="25" customFormat="1" ht="12.75" customHeight="1">
      <c r="A218" s="123" t="s">
        <v>298</v>
      </c>
      <c r="B218" s="123"/>
      <c r="C218" s="68">
        <v>0</v>
      </c>
      <c r="D218" s="68">
        <v>0</v>
      </c>
      <c r="E218" s="68">
        <v>0</v>
      </c>
      <c r="G218" s="68">
        <v>851</v>
      </c>
      <c r="H218" s="68">
        <v>966</v>
      </c>
      <c r="I218" s="68">
        <v>1817</v>
      </c>
      <c r="K218" s="83">
        <v>0</v>
      </c>
      <c r="L218" s="83">
        <v>0</v>
      </c>
      <c r="M218" s="83">
        <v>0</v>
      </c>
      <c r="O218" s="83">
        <v>0.24</v>
      </c>
      <c r="P218" s="83">
        <v>0</v>
      </c>
      <c r="Q218" s="83">
        <v>0.24</v>
      </c>
    </row>
    <row r="219" spans="1:17" s="25" customFormat="1" ht="12.75" customHeight="1">
      <c r="A219" s="123" t="s">
        <v>60</v>
      </c>
      <c r="B219" s="123"/>
      <c r="C219" s="68">
        <v>13031</v>
      </c>
      <c r="D219" s="68">
        <v>15908</v>
      </c>
      <c r="E219" s="68">
        <v>28939</v>
      </c>
      <c r="G219" s="68">
        <v>11294</v>
      </c>
      <c r="H219" s="68">
        <v>14662</v>
      </c>
      <c r="I219" s="68">
        <v>25956</v>
      </c>
      <c r="K219" s="83">
        <v>154.419</v>
      </c>
      <c r="L219" s="83">
        <v>207.413</v>
      </c>
      <c r="M219" s="83">
        <v>361.832</v>
      </c>
      <c r="O219" s="83">
        <v>126.42</v>
      </c>
      <c r="P219" s="83">
        <v>274.304</v>
      </c>
      <c r="Q219" s="83">
        <v>400.724</v>
      </c>
    </row>
    <row r="220" spans="1:17" s="25" customFormat="1" ht="12.75" customHeight="1">
      <c r="A220" s="123" t="s">
        <v>61</v>
      </c>
      <c r="B220" s="123"/>
      <c r="C220" s="68">
        <v>2936</v>
      </c>
      <c r="D220" s="68">
        <v>3146</v>
      </c>
      <c r="E220" s="68">
        <v>6082</v>
      </c>
      <c r="G220" s="68">
        <v>2201</v>
      </c>
      <c r="H220" s="68">
        <v>2589</v>
      </c>
      <c r="I220" s="68">
        <v>4790</v>
      </c>
      <c r="K220" s="83">
        <v>226.348</v>
      </c>
      <c r="L220" s="83">
        <v>129.515</v>
      </c>
      <c r="M220" s="83">
        <v>355.863</v>
      </c>
      <c r="O220" s="83">
        <v>258.529</v>
      </c>
      <c r="P220" s="83">
        <v>118.465</v>
      </c>
      <c r="Q220" s="83">
        <v>376.994</v>
      </c>
    </row>
    <row r="221" spans="1:17" s="25" customFormat="1" ht="12.75" customHeight="1">
      <c r="A221" s="123" t="s">
        <v>31</v>
      </c>
      <c r="B221" s="123"/>
      <c r="C221" s="68">
        <v>16955</v>
      </c>
      <c r="D221" s="68">
        <v>20206</v>
      </c>
      <c r="E221" s="68">
        <v>37161</v>
      </c>
      <c r="G221" s="68">
        <v>18007</v>
      </c>
      <c r="H221" s="68">
        <v>20883</v>
      </c>
      <c r="I221" s="68">
        <v>38890</v>
      </c>
      <c r="K221" s="83">
        <v>1065.249</v>
      </c>
      <c r="L221" s="83">
        <v>411.758</v>
      </c>
      <c r="M221" s="83">
        <v>1477.007</v>
      </c>
      <c r="O221" s="83">
        <v>979.312</v>
      </c>
      <c r="P221" s="83">
        <v>569.804</v>
      </c>
      <c r="Q221" s="83">
        <v>1549.116</v>
      </c>
    </row>
    <row r="222" spans="1:17" s="25" customFormat="1" ht="12.75" customHeight="1">
      <c r="A222" s="123" t="s">
        <v>52</v>
      </c>
      <c r="B222" s="123"/>
      <c r="C222" s="68">
        <v>12813</v>
      </c>
      <c r="D222" s="68">
        <v>11261</v>
      </c>
      <c r="E222" s="68">
        <v>24074</v>
      </c>
      <c r="G222" s="68">
        <v>18570</v>
      </c>
      <c r="H222" s="68">
        <v>19384</v>
      </c>
      <c r="I222" s="68">
        <v>37954</v>
      </c>
      <c r="K222" s="83">
        <v>947.922</v>
      </c>
      <c r="L222" s="83">
        <v>208.503</v>
      </c>
      <c r="M222" s="83">
        <v>1156.425</v>
      </c>
      <c r="O222" s="83">
        <v>1305.616</v>
      </c>
      <c r="P222" s="83">
        <v>381.369</v>
      </c>
      <c r="Q222" s="83">
        <v>1686.9850000000001</v>
      </c>
    </row>
    <row r="223" spans="1:17" s="25" customFormat="1" ht="12.75" customHeight="1">
      <c r="A223" s="123" t="s">
        <v>12</v>
      </c>
      <c r="B223" s="123"/>
      <c r="C223" s="68">
        <v>148977</v>
      </c>
      <c r="D223" s="68">
        <v>154335</v>
      </c>
      <c r="E223" s="68">
        <v>303312</v>
      </c>
      <c r="G223" s="68">
        <v>148483</v>
      </c>
      <c r="H223" s="68">
        <v>161761</v>
      </c>
      <c r="I223" s="68">
        <v>310244</v>
      </c>
      <c r="K223" s="83">
        <v>6786.188</v>
      </c>
      <c r="L223" s="83">
        <v>5516.276</v>
      </c>
      <c r="M223" s="83">
        <v>12302.464</v>
      </c>
      <c r="O223" s="83">
        <v>7713.874</v>
      </c>
      <c r="P223" s="83">
        <v>5858.637</v>
      </c>
      <c r="Q223" s="83">
        <v>13572.510999999999</v>
      </c>
    </row>
    <row r="224" spans="1:17" s="25" customFormat="1" ht="12.75" customHeight="1">
      <c r="A224" s="123" t="s">
        <v>290</v>
      </c>
      <c r="B224" s="123"/>
      <c r="C224" s="68">
        <v>548</v>
      </c>
      <c r="D224" s="68">
        <v>900</v>
      </c>
      <c r="E224" s="68">
        <v>1448</v>
      </c>
      <c r="G224" s="68">
        <v>620</v>
      </c>
      <c r="H224" s="68">
        <v>682</v>
      </c>
      <c r="I224" s="68">
        <v>1302</v>
      </c>
      <c r="K224" s="83">
        <v>0</v>
      </c>
      <c r="L224" s="83">
        <v>5.969</v>
      </c>
      <c r="M224" s="83">
        <v>5.969</v>
      </c>
      <c r="O224" s="83">
        <v>0.498</v>
      </c>
      <c r="P224" s="83">
        <v>23.173</v>
      </c>
      <c r="Q224" s="83">
        <v>23.671</v>
      </c>
    </row>
    <row r="225" spans="1:17" s="25" customFormat="1" ht="12.75" customHeight="1">
      <c r="A225" s="123" t="s">
        <v>32</v>
      </c>
      <c r="B225" s="123"/>
      <c r="C225" s="68">
        <v>10193</v>
      </c>
      <c r="D225" s="68">
        <v>11927</v>
      </c>
      <c r="E225" s="68">
        <v>22120</v>
      </c>
      <c r="G225" s="68">
        <v>9043</v>
      </c>
      <c r="H225" s="68">
        <v>9795</v>
      </c>
      <c r="I225" s="68">
        <v>18838</v>
      </c>
      <c r="K225" s="83">
        <v>374.23</v>
      </c>
      <c r="L225" s="83">
        <v>95.88</v>
      </c>
      <c r="M225" s="83">
        <v>470.11</v>
      </c>
      <c r="O225" s="83">
        <v>222.889</v>
      </c>
      <c r="P225" s="83">
        <v>84.184</v>
      </c>
      <c r="Q225" s="83">
        <v>307.073</v>
      </c>
    </row>
    <row r="226" spans="1:17" s="25" customFormat="1" ht="12.75" customHeight="1">
      <c r="A226" s="123" t="s">
        <v>301</v>
      </c>
      <c r="B226" s="123"/>
      <c r="C226" s="68">
        <v>0</v>
      </c>
      <c r="D226" s="68">
        <v>0</v>
      </c>
      <c r="E226" s="68">
        <v>0</v>
      </c>
      <c r="G226" s="68">
        <v>32</v>
      </c>
      <c r="H226" s="68">
        <v>33</v>
      </c>
      <c r="I226" s="68">
        <v>65</v>
      </c>
      <c r="K226" s="83">
        <v>0</v>
      </c>
      <c r="L226" s="83">
        <v>0</v>
      </c>
      <c r="M226" s="83">
        <v>0</v>
      </c>
      <c r="O226" s="83">
        <v>0.033</v>
      </c>
      <c r="P226" s="83">
        <v>0.192</v>
      </c>
      <c r="Q226" s="83">
        <v>0.225</v>
      </c>
    </row>
    <row r="227" spans="1:17" s="25" customFormat="1" ht="12.75" customHeight="1">
      <c r="A227" s="123" t="s">
        <v>33</v>
      </c>
      <c r="B227" s="123"/>
      <c r="C227" s="68">
        <v>28975</v>
      </c>
      <c r="D227" s="68">
        <v>30258</v>
      </c>
      <c r="E227" s="68">
        <v>59233</v>
      </c>
      <c r="G227" s="68">
        <v>36344</v>
      </c>
      <c r="H227" s="68">
        <v>41675</v>
      </c>
      <c r="I227" s="68">
        <v>78019</v>
      </c>
      <c r="K227" s="83">
        <v>747.886</v>
      </c>
      <c r="L227" s="83">
        <v>663.26</v>
      </c>
      <c r="M227" s="83">
        <v>1411.146</v>
      </c>
      <c r="O227" s="83">
        <v>860.349</v>
      </c>
      <c r="P227" s="83">
        <v>528.344</v>
      </c>
      <c r="Q227" s="83">
        <v>1388.6930000000002</v>
      </c>
    </row>
    <row r="228" spans="1:17" s="25" customFormat="1" ht="12.75" customHeight="1">
      <c r="A228" s="123" t="s">
        <v>254</v>
      </c>
      <c r="B228" s="123"/>
      <c r="C228" s="68">
        <v>0</v>
      </c>
      <c r="D228" s="68">
        <v>0</v>
      </c>
      <c r="E228" s="68">
        <v>0</v>
      </c>
      <c r="G228" s="68">
        <v>0</v>
      </c>
      <c r="H228" s="68">
        <v>0</v>
      </c>
      <c r="I228" s="68">
        <v>0</v>
      </c>
      <c r="K228" s="83">
        <v>248.1</v>
      </c>
      <c r="L228" s="83">
        <v>0</v>
      </c>
      <c r="M228" s="83">
        <v>248.1</v>
      </c>
      <c r="O228" s="83">
        <v>173.695</v>
      </c>
      <c r="P228" s="83">
        <v>0</v>
      </c>
      <c r="Q228" s="83">
        <v>173.695</v>
      </c>
    </row>
    <row r="229" spans="1:17" s="25" customFormat="1" ht="12.75" customHeight="1">
      <c r="A229" s="123" t="s">
        <v>62</v>
      </c>
      <c r="B229" s="123"/>
      <c r="C229" s="68">
        <v>1076</v>
      </c>
      <c r="D229" s="68">
        <v>1092</v>
      </c>
      <c r="E229" s="68">
        <v>2168</v>
      </c>
      <c r="G229" s="68">
        <v>1081</v>
      </c>
      <c r="H229" s="68">
        <v>1044</v>
      </c>
      <c r="I229" s="68">
        <v>2125</v>
      </c>
      <c r="K229" s="83">
        <v>1.654</v>
      </c>
      <c r="L229" s="83">
        <v>1.353</v>
      </c>
      <c r="M229" s="83">
        <v>3.0069999999999997</v>
      </c>
      <c r="O229" s="83">
        <v>2.166</v>
      </c>
      <c r="P229" s="83">
        <v>1.038</v>
      </c>
      <c r="Q229" s="83">
        <v>3.2039999999999997</v>
      </c>
    </row>
    <row r="230" spans="1:17" s="25" customFormat="1" ht="12.75" customHeight="1">
      <c r="A230" s="123" t="s">
        <v>279</v>
      </c>
      <c r="B230" s="123"/>
      <c r="C230" s="68">
        <v>1270</v>
      </c>
      <c r="D230" s="68">
        <v>1217</v>
      </c>
      <c r="E230" s="68">
        <v>2487</v>
      </c>
      <c r="G230" s="68">
        <v>1635</v>
      </c>
      <c r="H230" s="68">
        <v>1250</v>
      </c>
      <c r="I230" s="68">
        <v>2885</v>
      </c>
      <c r="K230" s="83">
        <v>19.421</v>
      </c>
      <c r="L230" s="83">
        <v>1.613</v>
      </c>
      <c r="M230" s="83">
        <v>21.034</v>
      </c>
      <c r="O230" s="83">
        <v>0</v>
      </c>
      <c r="P230" s="83">
        <v>0</v>
      </c>
      <c r="Q230" s="83">
        <v>0</v>
      </c>
    </row>
    <row r="231" spans="1:17" s="25" customFormat="1" ht="12.75" customHeight="1">
      <c r="A231" s="123" t="s">
        <v>63</v>
      </c>
      <c r="B231" s="123" t="s">
        <v>64</v>
      </c>
      <c r="C231" s="68">
        <v>4872</v>
      </c>
      <c r="D231" s="68">
        <v>5482</v>
      </c>
      <c r="E231" s="68">
        <v>10354</v>
      </c>
      <c r="G231" s="68">
        <v>5316</v>
      </c>
      <c r="H231" s="68">
        <v>6163</v>
      </c>
      <c r="I231" s="68">
        <v>11479</v>
      </c>
      <c r="K231" s="83">
        <v>265.99</v>
      </c>
      <c r="L231" s="83">
        <v>190.912</v>
      </c>
      <c r="M231" s="83">
        <v>456.90200000000004</v>
      </c>
      <c r="O231" s="83">
        <v>256.841</v>
      </c>
      <c r="P231" s="83">
        <v>203.015</v>
      </c>
      <c r="Q231" s="83">
        <v>459.856</v>
      </c>
    </row>
    <row r="232" spans="1:17" s="25" customFormat="1" ht="12.75" customHeight="1">
      <c r="A232" s="123" t="s">
        <v>34</v>
      </c>
      <c r="B232" s="123"/>
      <c r="C232" s="68">
        <v>21906</v>
      </c>
      <c r="D232" s="68">
        <v>21537</v>
      </c>
      <c r="E232" s="68">
        <v>43443</v>
      </c>
      <c r="G232" s="68">
        <v>22562</v>
      </c>
      <c r="H232" s="68">
        <v>22839</v>
      </c>
      <c r="I232" s="68">
        <v>45401</v>
      </c>
      <c r="K232" s="83">
        <v>51.287</v>
      </c>
      <c r="L232" s="83">
        <v>43.111</v>
      </c>
      <c r="M232" s="83">
        <v>94.398</v>
      </c>
      <c r="O232" s="83">
        <v>55.291</v>
      </c>
      <c r="P232" s="83">
        <v>64.089</v>
      </c>
      <c r="Q232" s="83">
        <v>119.38</v>
      </c>
    </row>
    <row r="233" spans="1:17" s="3" customFormat="1" ht="22.5" customHeight="1" thickBot="1">
      <c r="A233" s="126" t="s">
        <v>7</v>
      </c>
      <c r="B233" s="126" t="s">
        <v>64</v>
      </c>
      <c r="C233" s="32">
        <v>994466</v>
      </c>
      <c r="D233" s="32">
        <v>1005333</v>
      </c>
      <c r="E233" s="32">
        <v>1999799</v>
      </c>
      <c r="F233" s="16"/>
      <c r="G233" s="32">
        <v>1080382</v>
      </c>
      <c r="H233" s="32">
        <v>1126985</v>
      </c>
      <c r="I233" s="32">
        <v>2207367</v>
      </c>
      <c r="J233" s="16"/>
      <c r="K233" s="81">
        <v>36230.15000000001</v>
      </c>
      <c r="L233" s="81">
        <v>23596.909000000003</v>
      </c>
      <c r="M233" s="81">
        <v>59827.05900000001</v>
      </c>
      <c r="N233" s="16"/>
      <c r="O233" s="81">
        <v>43396.484</v>
      </c>
      <c r="P233" s="81">
        <v>25123.242000000002</v>
      </c>
      <c r="Q233" s="81">
        <v>68519.726</v>
      </c>
    </row>
    <row r="234" s="25" customFormat="1" ht="12.75" customHeight="1"/>
    <row r="235" s="25" customFormat="1" ht="12.75" customHeight="1">
      <c r="A235" s="25" t="s">
        <v>326</v>
      </c>
    </row>
    <row r="236" s="25" customFormat="1" ht="12.75" customHeight="1"/>
    <row r="237" s="25" customFormat="1" ht="12.75" customHeight="1"/>
    <row r="238" s="25" customFormat="1" ht="12.75" customHeight="1"/>
    <row r="239" s="25" customFormat="1" ht="12.75" customHeight="1"/>
    <row r="240" s="25" customFormat="1" ht="12.75" customHeight="1"/>
    <row r="241" s="25" customFormat="1" ht="12.75" customHeight="1"/>
    <row r="242" s="25" customFormat="1" ht="12.75" customHeight="1"/>
    <row r="243" s="25" customFormat="1" ht="12.75" customHeight="1"/>
    <row r="244" s="25" customFormat="1" ht="12.75" customHeight="1"/>
    <row r="245" s="25" customFormat="1" ht="12.75" customHeight="1"/>
    <row r="246" s="25" customFormat="1" ht="12.75" customHeight="1"/>
    <row r="247" s="25" customFormat="1" ht="12.75" customHeight="1"/>
    <row r="248" s="25" customFormat="1" ht="12.75" customHeight="1"/>
    <row r="249" s="25" customFormat="1" ht="12.75" customHeight="1"/>
    <row r="250" s="25" customFormat="1" ht="12.75" customHeight="1"/>
    <row r="251" s="25" customFormat="1" ht="12.75" customHeight="1"/>
    <row r="252" s="25" customFormat="1" ht="12.75" customHeight="1"/>
    <row r="253" s="25" customFormat="1" ht="12.75" customHeight="1"/>
    <row r="254" s="25" customFormat="1" ht="12.75" customHeight="1"/>
    <row r="255" s="25" customFormat="1" ht="12.75" customHeight="1"/>
    <row r="256" s="25" customFormat="1" ht="12.75" customHeight="1"/>
    <row r="257" s="25" customFormat="1" ht="12.75" customHeight="1"/>
    <row r="258" s="25" customFormat="1" ht="12.75" customHeight="1"/>
    <row r="259" s="25" customFormat="1" ht="12.75" customHeight="1"/>
    <row r="260" s="25" customFormat="1" ht="12.75" customHeight="1"/>
    <row r="261" s="25" customFormat="1" ht="12.75" customHeight="1"/>
    <row r="262" s="25" customFormat="1" ht="12.75" customHeight="1"/>
    <row r="263" s="25" customFormat="1" ht="12.75" customHeight="1"/>
    <row r="264" s="25" customFormat="1" ht="12.75" customHeight="1"/>
    <row r="265" s="25" customFormat="1" ht="12.75" customHeight="1"/>
    <row r="266" s="25" customFormat="1" ht="12.75" customHeight="1"/>
    <row r="267" s="25" customFormat="1" ht="12.75" customHeight="1"/>
    <row r="268" s="25" customFormat="1" ht="12.75" customHeight="1"/>
    <row r="269" s="25" customFormat="1" ht="12.75" customHeight="1"/>
    <row r="270" s="25" customFormat="1" ht="12.75" customHeight="1"/>
    <row r="271" s="25" customFormat="1" ht="12.75" customHeight="1"/>
    <row r="272" s="25" customFormat="1" ht="12.75" customHeight="1"/>
    <row r="273" s="25" customFormat="1" ht="12.75" customHeight="1"/>
    <row r="274" s="25" customFormat="1" ht="12.75" customHeight="1"/>
    <row r="275" s="25" customFormat="1" ht="12.75" customHeight="1"/>
    <row r="276" s="25" customFormat="1" ht="12.75" customHeight="1"/>
    <row r="277" s="25" customFormat="1" ht="12.75" customHeight="1"/>
    <row r="278" s="25" customFormat="1" ht="12.75" customHeight="1"/>
    <row r="279" s="25" customFormat="1" ht="12.75" customHeight="1"/>
    <row r="280" s="25" customFormat="1" ht="12.75" customHeight="1"/>
    <row r="281" s="25" customFormat="1" ht="12.75" customHeight="1"/>
    <row r="282" s="25" customFormat="1" ht="12.75" customHeight="1"/>
    <row r="283" s="25" customFormat="1" ht="12.75" customHeight="1"/>
    <row r="284" s="25" customFormat="1" ht="12.75" customHeight="1"/>
    <row r="285" s="25" customFormat="1" ht="12.75" customHeight="1"/>
    <row r="286" s="25" customFormat="1" ht="12.75" customHeight="1"/>
    <row r="287" s="25" customFormat="1" ht="12.75" customHeight="1"/>
    <row r="288" s="25" customFormat="1" ht="12.75" customHeight="1"/>
    <row r="289" s="25" customFormat="1" ht="12.75" customHeight="1"/>
    <row r="290" s="25" customFormat="1" ht="12.75" customHeight="1"/>
    <row r="291" s="25" customFormat="1" ht="12.75" customHeight="1"/>
    <row r="292" s="25" customFormat="1" ht="12.75" customHeight="1"/>
    <row r="293" s="25" customFormat="1" ht="12.75" customHeight="1"/>
    <row r="294" s="25" customFormat="1" ht="12.75" customHeight="1"/>
    <row r="295" s="25" customFormat="1" ht="12.75" customHeight="1"/>
    <row r="296" s="25" customFormat="1" ht="12.75" customHeight="1"/>
    <row r="297" s="25" customFormat="1" ht="12.75" customHeight="1"/>
    <row r="298" s="25" customFormat="1" ht="12.75" customHeight="1"/>
    <row r="299" s="25" customFormat="1" ht="12.75" customHeight="1"/>
    <row r="300" s="25" customFormat="1" ht="12.75" customHeight="1"/>
    <row r="301" s="25" customFormat="1" ht="12.75" customHeight="1"/>
    <row r="302" s="25" customFormat="1" ht="12.75" customHeight="1"/>
    <row r="303" s="25" customFormat="1" ht="12.75" customHeight="1"/>
    <row r="304" s="25" customFormat="1" ht="12.75" customHeight="1"/>
    <row r="305" s="25" customFormat="1" ht="12.75" customHeight="1"/>
    <row r="306" s="25" customFormat="1" ht="12.75" customHeight="1"/>
    <row r="307" s="25" customFormat="1" ht="12.75" customHeight="1"/>
    <row r="308" s="25" customFormat="1" ht="12.75" customHeight="1"/>
    <row r="309" s="25" customFormat="1" ht="12.75" customHeight="1"/>
    <row r="310" s="25" customFormat="1" ht="12.75" customHeight="1"/>
    <row r="311" s="25" customFormat="1" ht="12.75" customHeight="1"/>
    <row r="312" s="25" customFormat="1" ht="12.75" customHeight="1"/>
    <row r="313" s="25" customFormat="1" ht="12.75" customHeight="1"/>
    <row r="314" s="25" customFormat="1" ht="12.75" customHeight="1"/>
    <row r="315" s="25" customFormat="1" ht="12.75" customHeight="1"/>
    <row r="316" s="25" customFormat="1" ht="12.75" customHeight="1"/>
    <row r="317" s="25" customFormat="1" ht="12.75" customHeight="1"/>
    <row r="318" s="25" customFormat="1" ht="12.75" customHeight="1"/>
    <row r="319" s="25" customFormat="1" ht="12.75" customHeight="1"/>
    <row r="320" s="25" customFormat="1" ht="12.75" customHeight="1"/>
    <row r="321" s="25" customFormat="1" ht="12.75" customHeight="1"/>
    <row r="322" s="25" customFormat="1" ht="12.75" customHeight="1"/>
    <row r="323" s="25" customFormat="1" ht="12.75" customHeight="1"/>
    <row r="324" s="25" customFormat="1" ht="12.75" customHeight="1"/>
    <row r="325" s="25" customFormat="1" ht="12.75" customHeight="1"/>
    <row r="326" s="25" customFormat="1" ht="12.75" customHeight="1"/>
    <row r="327" s="25" customFormat="1" ht="12.75" customHeight="1"/>
    <row r="328" s="25" customFormat="1" ht="12.75" customHeight="1"/>
    <row r="329" s="25" customFormat="1" ht="12.75" customHeight="1"/>
    <row r="330" s="25" customFormat="1" ht="12.75" customHeight="1"/>
    <row r="331" s="25" customFormat="1" ht="12.75" customHeight="1"/>
    <row r="332" s="25" customFormat="1" ht="12.75" customHeight="1"/>
    <row r="333" s="25" customFormat="1" ht="12.75" customHeight="1"/>
    <row r="334" s="25" customFormat="1" ht="12.75" customHeight="1"/>
    <row r="335" s="25" customFormat="1" ht="12.75" customHeight="1"/>
    <row r="336" s="25" customFormat="1" ht="12.75" customHeight="1"/>
    <row r="337" s="25" customFormat="1" ht="12.75" customHeight="1"/>
    <row r="338" s="25" customFormat="1" ht="12.75" customHeight="1"/>
    <row r="339" s="25" customFormat="1" ht="12.75" customHeight="1"/>
    <row r="340" s="25" customFormat="1" ht="12.75" customHeight="1"/>
    <row r="341" s="25" customFormat="1" ht="12.75" customHeight="1"/>
    <row r="342" s="25" customFormat="1" ht="12.75" customHeight="1"/>
    <row r="343" s="25" customFormat="1" ht="12.75" customHeight="1"/>
    <row r="344" s="25" customFormat="1" ht="12.75" customHeight="1"/>
    <row r="345" s="25" customFormat="1" ht="12.75" customHeight="1"/>
    <row r="346" s="25" customFormat="1" ht="12.75" customHeight="1"/>
    <row r="347" s="25" customFormat="1" ht="12.75" customHeight="1"/>
    <row r="348" s="25" customFormat="1" ht="12.75" customHeight="1"/>
    <row r="349" s="25" customFormat="1" ht="12.75" customHeight="1"/>
    <row r="350" s="25" customFormat="1" ht="12.75" customHeight="1"/>
    <row r="351" s="25" customFormat="1" ht="12.75" customHeight="1"/>
    <row r="352" s="25" customFormat="1" ht="12.75" customHeight="1"/>
    <row r="353" s="25" customFormat="1" ht="12.75" customHeight="1"/>
    <row r="354" s="25" customFormat="1" ht="12.75" customHeight="1"/>
    <row r="355" s="25" customFormat="1" ht="12.75" customHeight="1"/>
    <row r="356" s="25" customFormat="1" ht="12.75" customHeight="1"/>
    <row r="357" s="25" customFormat="1" ht="12.75" customHeight="1"/>
    <row r="358" s="25" customFormat="1" ht="12.75" customHeight="1"/>
    <row r="359" s="25" customFormat="1" ht="12.75" customHeight="1"/>
    <row r="360" s="25" customFormat="1" ht="12.75" customHeight="1"/>
    <row r="361" s="25" customFormat="1" ht="12.75" customHeight="1"/>
    <row r="362" s="25" customFormat="1" ht="12.75" customHeight="1"/>
    <row r="363" s="25" customFormat="1" ht="12.75" customHeight="1"/>
    <row r="364" s="25" customFormat="1" ht="12.75" customHeight="1"/>
    <row r="365" s="25" customFormat="1" ht="12.75" customHeight="1"/>
    <row r="366" s="25" customFormat="1" ht="12.75" customHeight="1"/>
    <row r="367" s="25" customFormat="1" ht="12.75" customHeight="1"/>
    <row r="368" s="25" customFormat="1" ht="12.75" customHeight="1"/>
    <row r="369" s="25" customFormat="1" ht="12.75" customHeight="1"/>
    <row r="370" s="25" customFormat="1" ht="12.75" customHeight="1"/>
    <row r="371" s="25" customFormat="1" ht="12.75" customHeight="1"/>
    <row r="372" s="25" customFormat="1" ht="12.75" customHeight="1"/>
    <row r="373" s="25" customFormat="1" ht="12.75" customHeight="1"/>
    <row r="374" s="25" customFormat="1" ht="12.75" customHeight="1"/>
    <row r="375" s="25" customFormat="1" ht="12.75" customHeight="1"/>
    <row r="376" s="25" customFormat="1" ht="12.75" customHeight="1"/>
    <row r="377" s="25" customFormat="1" ht="12.75" customHeight="1"/>
    <row r="378" s="25" customFormat="1" ht="12.75" customHeight="1"/>
    <row r="379" s="25" customFormat="1" ht="12.75" customHeight="1"/>
    <row r="380" s="25" customFormat="1" ht="12.75" customHeight="1"/>
    <row r="381" s="25" customFormat="1" ht="12.75" customHeight="1"/>
    <row r="382" s="25" customFormat="1" ht="12.75" customHeight="1"/>
    <row r="383" s="25" customFormat="1" ht="12.75" customHeight="1"/>
    <row r="384" s="25" customFormat="1" ht="12.75" customHeight="1"/>
    <row r="385" s="25" customFormat="1" ht="12.75" customHeight="1"/>
    <row r="386" s="25" customFormat="1" ht="12.75" customHeight="1"/>
    <row r="387" s="25" customFormat="1" ht="12.75" customHeight="1"/>
    <row r="388" s="25" customFormat="1" ht="12.75" customHeight="1"/>
    <row r="389" s="25" customFormat="1" ht="12.75" customHeight="1"/>
    <row r="390" s="25" customFormat="1" ht="12.75" customHeight="1"/>
    <row r="391" s="25" customFormat="1" ht="12.75" customHeight="1"/>
    <row r="392" s="25" customFormat="1" ht="12.75" customHeight="1"/>
    <row r="393" s="25" customFormat="1" ht="12.75" customHeight="1"/>
    <row r="394" s="25" customFormat="1" ht="12.75" customHeight="1"/>
    <row r="395" s="25" customFormat="1" ht="12.75" customHeight="1"/>
    <row r="396" s="25" customFormat="1" ht="12.75" customHeight="1"/>
    <row r="397" s="25" customFormat="1" ht="12.75" customHeight="1"/>
    <row r="398" s="25" customFormat="1" ht="12.75" customHeight="1"/>
    <row r="399" s="25" customFormat="1" ht="12.75" customHeight="1"/>
    <row r="400" s="25" customFormat="1" ht="12.75" customHeight="1"/>
    <row r="401" s="25" customFormat="1" ht="12.75" customHeight="1"/>
    <row r="402" s="25" customFormat="1" ht="12.75" customHeight="1"/>
    <row r="403" s="25" customFormat="1" ht="12.75" customHeight="1"/>
    <row r="404" s="25" customFormat="1" ht="12.75" customHeight="1"/>
    <row r="405" s="25" customFormat="1" ht="12.75" customHeight="1"/>
    <row r="406" s="25" customFormat="1" ht="12.75" customHeight="1"/>
    <row r="407" s="25" customFormat="1" ht="12.75" customHeight="1"/>
    <row r="408" s="25" customFormat="1" ht="12.75" customHeight="1"/>
    <row r="409" s="25" customFormat="1" ht="12.75" customHeight="1"/>
    <row r="410" s="25" customFormat="1" ht="12.75" customHeight="1"/>
    <row r="411" s="25" customFormat="1" ht="12.75" customHeight="1"/>
    <row r="412" s="25" customFormat="1" ht="12.75" customHeight="1"/>
    <row r="413" s="25" customFormat="1" ht="12.75" customHeight="1"/>
    <row r="414" s="25" customFormat="1" ht="12.75" customHeight="1"/>
    <row r="415" s="25" customFormat="1" ht="12.75" customHeight="1"/>
    <row r="416" s="25" customFormat="1" ht="12.75" customHeight="1"/>
    <row r="417" s="25" customFormat="1" ht="12.75" customHeight="1"/>
    <row r="418" s="25" customFormat="1" ht="12.75" customHeight="1"/>
    <row r="419" s="25" customFormat="1" ht="12.75" customHeight="1"/>
    <row r="420" s="25" customFormat="1" ht="12.75" customHeight="1"/>
    <row r="421" s="25" customFormat="1" ht="12.75" customHeight="1"/>
    <row r="422" s="25" customFormat="1" ht="12.75" customHeight="1"/>
    <row r="423" s="25" customFormat="1" ht="12.75" customHeight="1"/>
    <row r="424" s="25" customFormat="1" ht="12.75" customHeight="1"/>
    <row r="425" s="25" customFormat="1" ht="12.75" customHeight="1"/>
    <row r="426" s="25" customFormat="1" ht="12.75" customHeight="1"/>
    <row r="427" s="25" customFormat="1" ht="12.75" customHeight="1"/>
    <row r="428" s="25" customFormat="1" ht="12.75" customHeight="1"/>
    <row r="429" s="25" customFormat="1" ht="12.75" customHeight="1"/>
    <row r="430" s="25" customFormat="1" ht="12.75" customHeight="1"/>
    <row r="431" s="25" customFormat="1" ht="12.75" customHeight="1"/>
    <row r="432" s="25" customFormat="1" ht="12.75" customHeight="1"/>
    <row r="433" s="25" customFormat="1" ht="12.75" customHeight="1"/>
    <row r="434" s="25" customFormat="1" ht="12.75" customHeight="1"/>
    <row r="435" s="25" customFormat="1" ht="12.75" customHeight="1"/>
    <row r="436" s="25" customFormat="1" ht="12.75" customHeight="1"/>
    <row r="437" s="25" customFormat="1" ht="12.75" customHeight="1"/>
    <row r="438" s="25" customFormat="1" ht="12.75" customHeight="1"/>
    <row r="439" s="25" customFormat="1" ht="12.75" customHeight="1"/>
    <row r="440" s="25" customFormat="1" ht="12.75" customHeight="1"/>
    <row r="441" s="25" customFormat="1" ht="12.75" customHeight="1"/>
    <row r="442" s="25" customFormat="1" ht="12.75" customHeight="1"/>
    <row r="443" s="25" customFormat="1" ht="12.75" customHeight="1"/>
    <row r="444" s="25" customFormat="1" ht="12.75" customHeight="1"/>
    <row r="445" s="25" customFormat="1" ht="12.75" customHeight="1"/>
    <row r="446" s="25" customFormat="1" ht="12.75" customHeight="1"/>
    <row r="447" s="25" customFormat="1" ht="12.75" customHeight="1"/>
    <row r="448" s="25" customFormat="1" ht="12.75" customHeight="1"/>
    <row r="449" s="25" customFormat="1" ht="12.75" customHeight="1"/>
    <row r="450" s="25" customFormat="1" ht="12.75" customHeight="1"/>
    <row r="451" s="25" customFormat="1" ht="12.75" customHeight="1"/>
    <row r="452" s="25" customFormat="1" ht="12.75" customHeight="1"/>
    <row r="453" s="25" customFormat="1" ht="12.75" customHeight="1"/>
    <row r="454" s="25" customFormat="1" ht="12.75" customHeight="1"/>
    <row r="455" s="25" customFormat="1" ht="12.75" customHeight="1"/>
    <row r="456" s="25" customFormat="1" ht="12.75" customHeight="1"/>
    <row r="457" s="25" customFormat="1" ht="12.75" customHeight="1"/>
    <row r="458" s="25" customFormat="1" ht="12.75" customHeight="1"/>
    <row r="459" s="25" customFormat="1" ht="12.75" customHeight="1"/>
    <row r="460" s="25" customFormat="1" ht="12.75" customHeight="1"/>
    <row r="461" s="25" customFormat="1" ht="12.75" customHeight="1"/>
    <row r="462" s="25" customFormat="1" ht="12.75" customHeight="1"/>
    <row r="463" s="25" customFormat="1" ht="12.75" customHeight="1"/>
    <row r="464" s="25" customFormat="1" ht="12.75" customHeight="1"/>
    <row r="465" s="25" customFormat="1" ht="12.75" customHeight="1"/>
    <row r="466" s="25" customFormat="1" ht="12.75" customHeight="1"/>
    <row r="467" s="25" customFormat="1" ht="12.75" customHeight="1"/>
    <row r="468" s="25" customFormat="1" ht="12.75" customHeight="1"/>
    <row r="469" s="25" customFormat="1" ht="12.75" customHeight="1"/>
    <row r="470" s="25" customFormat="1" ht="12.75" customHeight="1"/>
    <row r="471" s="25" customFormat="1" ht="12.75" customHeight="1"/>
    <row r="472" s="25" customFormat="1" ht="12.75" customHeight="1"/>
    <row r="473" s="25" customFormat="1" ht="12.75" customHeight="1"/>
    <row r="474" s="25" customFormat="1" ht="12.75" customHeight="1"/>
    <row r="475" s="25" customFormat="1" ht="12.75" customHeight="1"/>
    <row r="476" s="25" customFormat="1" ht="12.75" customHeight="1"/>
    <row r="477" s="25" customFormat="1" ht="12.75" customHeight="1"/>
    <row r="478" s="25" customFormat="1" ht="12.75" customHeight="1"/>
    <row r="479" s="25" customFormat="1" ht="12.75" customHeight="1"/>
    <row r="480" s="25" customFormat="1" ht="12.75" customHeight="1"/>
    <row r="481" s="25" customFormat="1" ht="12.75" customHeight="1"/>
    <row r="482" s="25" customFormat="1" ht="12.75" customHeight="1"/>
    <row r="483" s="25" customFormat="1" ht="12.75" customHeight="1"/>
    <row r="484" s="25" customFormat="1" ht="12.75" customHeight="1"/>
    <row r="485" s="25" customFormat="1" ht="12.75" customHeight="1"/>
    <row r="486" s="25" customFormat="1" ht="12.75" customHeight="1"/>
    <row r="487" s="25" customFormat="1" ht="12.75" customHeight="1"/>
    <row r="488" s="25" customFormat="1" ht="12.75" customHeight="1"/>
    <row r="489" s="25" customFormat="1" ht="12.75" customHeight="1"/>
    <row r="490" s="25" customFormat="1" ht="12.75" customHeight="1"/>
    <row r="491" s="25" customFormat="1" ht="12.75" customHeight="1"/>
    <row r="492" s="25" customFormat="1" ht="12.75" customHeight="1"/>
    <row r="493" s="25" customFormat="1" ht="12.75" customHeight="1"/>
    <row r="494" s="25" customFormat="1" ht="12.75" customHeight="1"/>
    <row r="495" s="25" customFormat="1" ht="12.75" customHeight="1"/>
    <row r="496" s="25" customFormat="1" ht="12.75" customHeight="1"/>
    <row r="497" s="25" customFormat="1" ht="12.75" customHeight="1"/>
    <row r="498" s="25" customFormat="1" ht="12.75" customHeight="1"/>
    <row r="499" s="25" customFormat="1" ht="12.75" customHeight="1"/>
    <row r="500" s="25" customFormat="1" ht="12.75" customHeight="1"/>
  </sheetData>
  <sheetProtection/>
  <printOptions horizontalCentered="1"/>
  <pageMargins left="0.3937007874015748" right="0.3937007874015748" top="0.3937007874015748" bottom="0.7874015748031497" header="0.5118110236220472" footer="0.3937007874015748"/>
  <pageSetup firstPageNumber="22" useFirstPageNumber="1" horizontalDpi="600" verticalDpi="600" orientation="landscape" paperSize="9" scale="80" r:id="rId1"/>
  <headerFooter alignWithMargins="0">
    <oddFooter>&amp;C&amp;"Verdana,Regular"&amp;P</oddFooter>
  </headerFooter>
</worksheet>
</file>

<file path=xl/worksheets/sheet9.xml><?xml version="1.0" encoding="utf-8"?>
<worksheet xmlns="http://schemas.openxmlformats.org/spreadsheetml/2006/main" xmlns:r="http://schemas.openxmlformats.org/officeDocument/2006/relationships">
  <dimension ref="A1:G76"/>
  <sheetViews>
    <sheetView zoomScalePageLayoutView="0" workbookViewId="0" topLeftCell="A1">
      <selection activeCell="A1" sqref="A1:IV16384"/>
    </sheetView>
  </sheetViews>
  <sheetFormatPr defaultColWidth="9.140625" defaultRowHeight="12.75"/>
  <cols>
    <col min="1" max="1" width="9.140625" style="51" customWidth="1"/>
    <col min="2" max="2" width="32.8515625" style="51" customWidth="1"/>
    <col min="3" max="3" width="26.00390625" style="51" customWidth="1"/>
    <col min="4" max="4" width="10.7109375" style="51" customWidth="1"/>
    <col min="5" max="5" width="15.7109375" style="54" customWidth="1"/>
    <col min="6" max="6" width="7.7109375" style="51" customWidth="1"/>
    <col min="7" max="7" width="20.140625" style="51" customWidth="1"/>
    <col min="8" max="16384" width="9.140625" style="2" customWidth="1"/>
  </cols>
  <sheetData>
    <row r="1" spans="1:7" ht="12.75" customHeight="1">
      <c r="A1" s="2"/>
      <c r="C1" s="25"/>
      <c r="D1" s="25"/>
      <c r="E1" s="52"/>
      <c r="F1" s="52"/>
      <c r="G1" s="52"/>
    </row>
    <row r="2" spans="1:7" ht="18" customHeight="1">
      <c r="A2" s="2"/>
      <c r="B2" s="53" t="s">
        <v>273</v>
      </c>
      <c r="C2" s="25"/>
      <c r="D2" s="25"/>
      <c r="E2" s="52"/>
      <c r="F2" s="52"/>
      <c r="G2" s="52"/>
    </row>
    <row r="3" spans="2:5" ht="18" customHeight="1" thickBot="1">
      <c r="B3" s="53" t="s">
        <v>364</v>
      </c>
      <c r="C3" s="2"/>
      <c r="D3" s="54"/>
      <c r="E3" s="51"/>
    </row>
    <row r="4" spans="1:7" s="3" customFormat="1" ht="15" customHeight="1">
      <c r="A4" s="55"/>
      <c r="B4" s="56"/>
      <c r="C4" s="56"/>
      <c r="D4" s="57"/>
      <c r="E4" s="57" t="s">
        <v>7</v>
      </c>
      <c r="F4" s="55"/>
      <c r="G4" s="55"/>
    </row>
    <row r="5" spans="1:7" s="3" customFormat="1" ht="15" customHeight="1" thickBot="1">
      <c r="A5" s="55"/>
      <c r="B5" s="39" t="s">
        <v>65</v>
      </c>
      <c r="C5" s="58"/>
      <c r="D5" s="59"/>
      <c r="E5" s="59" t="s">
        <v>0</v>
      </c>
      <c r="F5" s="55"/>
      <c r="G5" s="55"/>
    </row>
    <row r="6" spans="1:7" s="3" customFormat="1" ht="6" customHeight="1">
      <c r="A6" s="55"/>
      <c r="B6" s="38"/>
      <c r="C6" s="60"/>
      <c r="D6" s="61"/>
      <c r="E6" s="61"/>
      <c r="F6" s="55"/>
      <c r="G6" s="55"/>
    </row>
    <row r="7" spans="2:5" ht="12.75">
      <c r="B7" s="4" t="s">
        <v>66</v>
      </c>
      <c r="E7" s="62">
        <f>1847+1454</f>
        <v>3301</v>
      </c>
    </row>
    <row r="8" spans="2:5" ht="12.75">
      <c r="B8" s="4" t="s">
        <v>67</v>
      </c>
      <c r="E8" s="62">
        <f>51+201</f>
        <v>252</v>
      </c>
    </row>
    <row r="9" spans="2:5" ht="12.75">
      <c r="B9" s="4" t="s">
        <v>276</v>
      </c>
      <c r="E9" s="62">
        <f>11</f>
        <v>11</v>
      </c>
    </row>
    <row r="10" spans="2:5" ht="12.75">
      <c r="B10" s="4" t="s">
        <v>299</v>
      </c>
      <c r="E10" s="62">
        <v>8</v>
      </c>
    </row>
    <row r="11" spans="2:5" ht="22.5" customHeight="1" thickBot="1">
      <c r="B11" s="63" t="s">
        <v>68</v>
      </c>
      <c r="C11" s="58"/>
      <c r="D11" s="16"/>
      <c r="E11" s="64">
        <f>SUM(E7:E10)</f>
        <v>3572</v>
      </c>
    </row>
    <row r="12" spans="2:5" ht="12.75">
      <c r="B12" s="2"/>
      <c r="C12" s="2"/>
      <c r="D12" s="2"/>
      <c r="E12" s="2"/>
    </row>
    <row r="13" spans="2:5" ht="12.75">
      <c r="B13" s="2"/>
      <c r="C13" s="2"/>
      <c r="D13" s="2"/>
      <c r="E13" s="2"/>
    </row>
    <row r="14" spans="4:5" ht="12.75">
      <c r="D14" s="2"/>
      <c r="E14" s="2"/>
    </row>
    <row r="15" spans="1:7" ht="12.75">
      <c r="A15" s="2"/>
      <c r="B15" s="2" t="s">
        <v>306</v>
      </c>
      <c r="C15" s="2"/>
      <c r="D15" s="2"/>
      <c r="E15" s="2"/>
      <c r="F15" s="2"/>
      <c r="G15" s="2"/>
    </row>
    <row r="16" spans="1:7" ht="12.75">
      <c r="A16" s="2"/>
      <c r="C16" s="2"/>
      <c r="D16" s="2"/>
      <c r="E16" s="2"/>
      <c r="F16" s="2"/>
      <c r="G16" s="2"/>
    </row>
    <row r="17" spans="1:7" ht="12.75">
      <c r="A17" s="2"/>
      <c r="B17" s="2"/>
      <c r="C17" s="2"/>
      <c r="D17" s="2"/>
      <c r="E17" s="2"/>
      <c r="F17" s="2"/>
      <c r="G17" s="2"/>
    </row>
    <row r="18" spans="1:7" ht="12.75">
      <c r="A18" s="2"/>
      <c r="B18" s="2"/>
      <c r="C18" s="2"/>
      <c r="D18" s="2"/>
      <c r="E18" s="2"/>
      <c r="F18" s="2"/>
      <c r="G18" s="2"/>
    </row>
    <row r="19" spans="1:7" ht="12.75">
      <c r="A19" s="2"/>
      <c r="C19" s="2"/>
      <c r="D19" s="2"/>
      <c r="E19" s="2"/>
      <c r="F19" s="2"/>
      <c r="G19" s="2"/>
    </row>
    <row r="20" spans="1:7" ht="12.75">
      <c r="A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2.75">
      <c r="A53" s="2"/>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spans="1:7" ht="12.75">
      <c r="A57" s="2"/>
      <c r="B57" s="2"/>
      <c r="C57" s="2"/>
      <c r="D57" s="2"/>
      <c r="E57" s="2"/>
      <c r="F57" s="2"/>
      <c r="G57" s="2"/>
    </row>
    <row r="58" spans="1:7" ht="12.75">
      <c r="A58" s="2"/>
      <c r="B58" s="2"/>
      <c r="C58" s="2"/>
      <c r="D58" s="2"/>
      <c r="E58" s="2"/>
      <c r="F58" s="2"/>
      <c r="G58" s="2"/>
    </row>
    <row r="59" spans="1:7" ht="12.75">
      <c r="A59" s="2"/>
      <c r="B59" s="2"/>
      <c r="C59" s="2"/>
      <c r="D59" s="2"/>
      <c r="E59" s="2"/>
      <c r="F59" s="2"/>
      <c r="G59" s="2"/>
    </row>
    <row r="60" spans="1:7" ht="12.75">
      <c r="A60" s="2"/>
      <c r="B60" s="2"/>
      <c r="C60" s="2"/>
      <c r="D60" s="2"/>
      <c r="E60" s="2"/>
      <c r="F60" s="2"/>
      <c r="G60" s="2"/>
    </row>
    <row r="61" spans="1:7" ht="12.75">
      <c r="A61" s="2"/>
      <c r="B61" s="2"/>
      <c r="C61" s="2"/>
      <c r="D61" s="2"/>
      <c r="E61" s="2"/>
      <c r="F61" s="2"/>
      <c r="G61" s="2"/>
    </row>
    <row r="62" spans="1:7" ht="12.75">
      <c r="A62" s="2"/>
      <c r="B62" s="2"/>
      <c r="C62" s="2"/>
      <c r="D62" s="2"/>
      <c r="E62" s="2"/>
      <c r="F62" s="2"/>
      <c r="G62" s="2"/>
    </row>
    <row r="63" spans="1:7" ht="12.75">
      <c r="A63" s="2"/>
      <c r="B63" s="2"/>
      <c r="C63" s="2"/>
      <c r="D63" s="2"/>
      <c r="E63" s="2"/>
      <c r="F63" s="2"/>
      <c r="G63" s="2"/>
    </row>
    <row r="64" spans="1:7" ht="12.75">
      <c r="A64" s="2"/>
      <c r="B64" s="2"/>
      <c r="C64" s="2"/>
      <c r="D64" s="2"/>
      <c r="E64" s="2"/>
      <c r="F64" s="2"/>
      <c r="G64" s="2"/>
    </row>
    <row r="65" spans="1:3" ht="12.75">
      <c r="A65" s="2"/>
      <c r="B65" s="2"/>
      <c r="C65" s="2"/>
    </row>
    <row r="66" spans="1:3" ht="12.75">
      <c r="A66" s="2"/>
      <c r="B66" s="2"/>
      <c r="C66" s="2"/>
    </row>
    <row r="67" spans="1:3" ht="12.75">
      <c r="A67" s="2"/>
      <c r="B67" s="2"/>
      <c r="C67" s="2"/>
    </row>
    <row r="68" spans="1:3" ht="12.75">
      <c r="A68" s="2"/>
      <c r="B68" s="2"/>
      <c r="C68" s="2"/>
    </row>
    <row r="69" spans="1:3" ht="12.75">
      <c r="A69" s="2"/>
      <c r="B69" s="2"/>
      <c r="C69" s="2"/>
    </row>
    <row r="70" spans="1:3" ht="12.75">
      <c r="A70" s="2"/>
      <c r="B70" s="2"/>
      <c r="C70" s="2"/>
    </row>
    <row r="71" spans="1:3" ht="12.75">
      <c r="A71" s="2"/>
      <c r="B71" s="2"/>
      <c r="C71" s="2"/>
    </row>
    <row r="72" spans="1:3" ht="12.75">
      <c r="A72" s="2"/>
      <c r="B72" s="2"/>
      <c r="C72" s="2"/>
    </row>
    <row r="73" spans="1:3" ht="12.75">
      <c r="A73" s="2"/>
      <c r="B73" s="2"/>
      <c r="C73" s="2"/>
    </row>
    <row r="74" spans="1:3" ht="12.75">
      <c r="A74" s="2"/>
      <c r="B74" s="2"/>
      <c r="C74" s="2"/>
    </row>
    <row r="75" spans="1:3" ht="12.75">
      <c r="A75" s="2"/>
      <c r="B75" s="2"/>
      <c r="C75" s="2"/>
    </row>
    <row r="76" ht="12.75">
      <c r="A76" s="2"/>
    </row>
  </sheetData>
  <sheetProtection/>
  <printOptions horizontalCentered="1"/>
  <pageMargins left="0.3937007874015748" right="0.3937007874015748" top="0.7874015748031497" bottom="0.5905511811023623" header="0.5118110236220472" footer="0.3937007874015748"/>
  <pageSetup firstPageNumber="28" useFirstPageNumber="1" horizontalDpi="600" verticalDpi="600" orientation="portrait" paperSize="9" scale="85" r:id="rId2"/>
  <headerFooter alignWithMargins="0">
    <oddFooter>&amp;C&amp;"Verdana,Regular"&amp;P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Gangadharan Manoranjan</dc:creator>
  <cp:keywords/>
  <dc:description/>
  <cp:lastModifiedBy>Mmanoranjan</cp:lastModifiedBy>
  <cp:lastPrinted>2010-10-26T03:50:36Z</cp:lastPrinted>
  <dcterms:created xsi:type="dcterms:W3CDTF">2004-11-16T03:03:14Z</dcterms:created>
  <dcterms:modified xsi:type="dcterms:W3CDTF">2010-10-27T03:30:40Z</dcterms:modified>
  <cp:category/>
  <cp:version/>
  <cp:contentType/>
  <cp:contentStatus/>
</cp:coreProperties>
</file>